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LCALDIA\MIPG-CALIDAD CUARENTENA\PAAC 2020\PAAC 2021\"/>
    </mc:Choice>
  </mc:AlternateContent>
  <bookViews>
    <workbookView xWindow="0" yWindow="0" windowWidth="17256" windowHeight="5196" firstSheet="1" activeTab="1"/>
  </bookViews>
  <sheets>
    <sheet name="Indicaciones" sheetId="4" r:id="rId1"/>
    <sheet name="Tablero de Riesgos y Controles" sheetId="2" r:id="rId2"/>
    <sheet name="Resumen Word" sheetId="8" state="hidden" r:id="rId3"/>
    <sheet name="Hoja1" sheetId="9" state="hidden" r:id="rId4"/>
  </sheets>
  <externalReferences>
    <externalReference r:id="rId5"/>
    <externalReference r:id="rId6"/>
  </externalReferences>
  <definedNames>
    <definedName name="_xlnm._FilterDatabase" localSheetId="2" hidden="1">'Resumen Word'!$A$2:$I$54</definedName>
    <definedName name="_xlnm._FilterDatabase" localSheetId="1" hidden="1">'Tablero de Riesgos y Controles'!$A$9:$Y$68</definedName>
    <definedName name="_xlnm.Print_Area" localSheetId="2">'Resumen Word'!$A$1:$I$54</definedName>
    <definedName name="_xlnm.Print_Area" localSheetId="1">'Tablero de Riesgos y Controles'!$A$1:$Y$76</definedName>
    <definedName name="_xlnm.Print_Titles" localSheetId="1">'Tablero de Riesgos y Controles'!$8:$9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9" i="2" l="1"/>
  <c r="L19" i="2"/>
  <c r="M19" i="2" s="1"/>
  <c r="A11" i="2" l="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X41" i="2" l="1"/>
  <c r="L41" i="2"/>
  <c r="M41" i="2" s="1"/>
  <c r="X56" i="2" l="1"/>
  <c r="L56" i="2"/>
  <c r="M56" i="2" s="1"/>
  <c r="X33" i="2" l="1"/>
  <c r="L33" i="2"/>
  <c r="M33" i="2" s="1"/>
  <c r="X64" i="2" l="1"/>
  <c r="L64" i="2"/>
  <c r="X63" i="2"/>
  <c r="L63" i="2"/>
  <c r="X62" i="2"/>
  <c r="L62" i="2"/>
  <c r="X60" i="2" l="1"/>
  <c r="L60" i="2"/>
  <c r="M60" i="2" s="1"/>
  <c r="X52" i="2" l="1"/>
  <c r="L52" i="2"/>
  <c r="M52" i="2" s="1"/>
  <c r="X43" i="2" l="1"/>
  <c r="L43" i="2"/>
  <c r="M43" i="2" s="1"/>
  <c r="X51" i="2" l="1"/>
  <c r="L51" i="2"/>
  <c r="M51" i="2" s="1"/>
  <c r="X20" i="2" l="1"/>
  <c r="L20" i="2"/>
  <c r="M20" i="2" s="1"/>
  <c r="X49" i="2"/>
  <c r="L49" i="2"/>
  <c r="M49" i="2" s="1"/>
  <c r="X58" i="2" l="1"/>
  <c r="L58" i="2"/>
  <c r="M58" i="2" s="1"/>
  <c r="X61" i="2" l="1"/>
  <c r="L61" i="2" l="1"/>
  <c r="X55" i="2" l="1"/>
  <c r="X57" i="2"/>
  <c r="X59" i="2"/>
  <c r="X53" i="2" l="1"/>
  <c r="X54" i="2"/>
  <c r="L53" i="2"/>
  <c r="M53" i="2" s="1"/>
  <c r="L54" i="2"/>
  <c r="M54" i="2" s="1"/>
  <c r="L55" i="2"/>
  <c r="M55" i="2" s="1"/>
  <c r="L57" i="2"/>
  <c r="M57" i="2" s="1"/>
  <c r="L59" i="2"/>
  <c r="M59" i="2" s="1"/>
  <c r="X50" i="2" l="1"/>
  <c r="L50" i="2" l="1"/>
  <c r="M50" i="2" s="1"/>
  <c r="X35" i="2" l="1"/>
  <c r="X36" i="2"/>
  <c r="X37" i="2"/>
  <c r="L36" i="2"/>
  <c r="M36" i="2" s="1"/>
  <c r="L37" i="2"/>
  <c r="M37" i="2" s="1"/>
  <c r="X18" i="2" l="1"/>
  <c r="X21" i="2"/>
  <c r="X29" i="2"/>
  <c r="X16" i="2"/>
  <c r="X17" i="2"/>
  <c r="X10" i="2"/>
  <c r="L16" i="2" l="1"/>
  <c r="M16" i="2" s="1"/>
  <c r="L17" i="2" l="1"/>
  <c r="L18" i="2"/>
  <c r="L21" i="2"/>
  <c r="L29" i="2"/>
  <c r="L35" i="2"/>
  <c r="L10" i="2"/>
  <c r="M17" i="2" l="1"/>
  <c r="M18" i="2"/>
  <c r="M21" i="2"/>
  <c r="M29" i="2"/>
  <c r="M35" i="2"/>
  <c r="M10" i="2" l="1"/>
</calcChain>
</file>

<file path=xl/sharedStrings.xml><?xml version="1.0" encoding="utf-8"?>
<sst xmlns="http://schemas.openxmlformats.org/spreadsheetml/2006/main" count="1860" uniqueCount="691">
  <si>
    <t>Nombre del Riesgo</t>
  </si>
  <si>
    <t xml:space="preserve">Causas </t>
  </si>
  <si>
    <t xml:space="preserve">Consecuencias </t>
  </si>
  <si>
    <t xml:space="preserve">Riesgo Inherente </t>
  </si>
  <si>
    <t xml:space="preserve">Riesgo Residual </t>
  </si>
  <si>
    <t>Periodo Seguimiento</t>
  </si>
  <si>
    <t>Probabilidad</t>
  </si>
  <si>
    <t>Impacto</t>
  </si>
  <si>
    <t xml:space="preserve">Proceso/
Subproceso </t>
  </si>
  <si>
    <t>Clasificación del Riesgo</t>
  </si>
  <si>
    <t>Opción de manejo</t>
  </si>
  <si>
    <t>ALCALDÍA MUNICIPAL DE GUADALAJARA DE  BUGA</t>
  </si>
  <si>
    <t>SISTEMA INTEGRADO DE GESTIÓN</t>
  </si>
  <si>
    <t>Control</t>
  </si>
  <si>
    <t>Actividad de control</t>
  </si>
  <si>
    <t>Cómo se realiza la actividad de control
(método)</t>
  </si>
  <si>
    <t>Cada cuánto se va aplicar la actividad de control 
(periodicidad)</t>
  </si>
  <si>
    <t>Soporte de la actividad de control
(Evidencia)</t>
  </si>
  <si>
    <t>Qué hacer si se materializa el riesgo
(acción de contingencia)</t>
  </si>
  <si>
    <t>Responsable de seguimiento</t>
  </si>
  <si>
    <t xml:space="preserve">Nivel del Riesgo </t>
  </si>
  <si>
    <t>Improbable</t>
  </si>
  <si>
    <t>Rara vez</t>
  </si>
  <si>
    <t>Posible</t>
  </si>
  <si>
    <t>Insignificante</t>
  </si>
  <si>
    <t>Probable</t>
  </si>
  <si>
    <t>Casi Seguro</t>
  </si>
  <si>
    <t>Menor</t>
  </si>
  <si>
    <t>Moderado</t>
  </si>
  <si>
    <t>Mayor</t>
  </si>
  <si>
    <t>Catastrófico</t>
  </si>
  <si>
    <t>Probabilidad de Ocurrencia</t>
  </si>
  <si>
    <t>ALTO</t>
  </si>
  <si>
    <t>EXTREMO</t>
  </si>
  <si>
    <t>MODERADO</t>
  </si>
  <si>
    <t>BAJO</t>
  </si>
  <si>
    <r>
      <t xml:space="preserve">Página web: </t>
    </r>
    <r>
      <rPr>
        <sz val="10"/>
        <color indexed="12"/>
        <rFont val="Arial"/>
        <family val="2"/>
      </rPr>
      <t>www.guadalajaradebuga-valle.gov.co</t>
    </r>
    <r>
      <rPr>
        <sz val="10"/>
        <color indexed="8"/>
        <rFont val="Arial"/>
        <family val="2"/>
      </rPr>
      <t xml:space="preserve"> - e-mail: </t>
    </r>
    <r>
      <rPr>
        <sz val="10"/>
        <color indexed="12"/>
        <rFont val="Arial"/>
        <family val="2"/>
      </rPr>
      <t>meci_calidad@guadalajaradebuga-valle.gov.co</t>
    </r>
  </si>
  <si>
    <t>Líder y/o Responsable de aplicar la actividad de control</t>
  </si>
  <si>
    <t>Riesgo de Cumplimiento</t>
  </si>
  <si>
    <t>Riesgo Estratégico</t>
  </si>
  <si>
    <t>Riesgo Gerencial</t>
  </si>
  <si>
    <t>Riesgo Operativo</t>
  </si>
  <si>
    <t>Riesgo Financiero</t>
  </si>
  <si>
    <t>Riesgo Tecnológico</t>
  </si>
  <si>
    <t>Riesgo de Imagen o Reputación</t>
  </si>
  <si>
    <t>Riesgo de Corrupción</t>
  </si>
  <si>
    <t>Riesgo de Seguridad Digital</t>
  </si>
  <si>
    <t>Posibilidad de ocurrencia de eventos que afecten los objetivos estratégicos de la organización pública y por tanto impactan toda la entidad.</t>
  </si>
  <si>
    <t>Posibilidad de ocurrencia de eventos que afecten los procesos misionales de la entidad.</t>
  </si>
  <si>
    <t>Posibilidad de ocurrencia de eventos que afecten los procesos gerenciales y/o la alta dirección.</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</si>
  <si>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</si>
  <si>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</si>
  <si>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</si>
  <si>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</si>
  <si>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</si>
  <si>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</si>
  <si>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NIVEL</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</si>
  <si>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</si>
  <si>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</si>
  <si>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</si>
  <si>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</si>
  <si>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</si>
  <si>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</si>
  <si>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</si>
  <si>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</si>
  <si>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</si>
  <si>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</si>
  <si>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t xml:space="preserve"> DESCRIPTOR</t>
  </si>
  <si>
    <t xml:space="preserve"> DESCRIPCIÓN </t>
  </si>
  <si>
    <t>FRECUENCIA</t>
  </si>
  <si>
    <t>CRITERIOS PARAR CALIFICAR LA PROBABILIDAD</t>
  </si>
  <si>
    <t>CRITERIOS PARA CALIFICAR EL IMPACTO – RIESGOS DE GESTIÓN</t>
  </si>
  <si>
    <t>IMPACTO (CONSECUENCIAS) CUANTITATIVO</t>
  </si>
  <si>
    <t>IMPACTO (CONSECUENCIAS) CUALITATIVO</t>
  </si>
  <si>
    <t>- Impacto que afecte la ejecución presupuestal en un valor  ≥50%. 
- Pérdida de cobertura en la prestación de los servicios de la entidad ≥50%. 
- Pago de indemnizaciones a terceros por acciones legales que pueden afectar el presupuesto total de la entidad en un valor ≥50%. 
- Pago de sanciones económicas por incumplimiento en la normatividad aplicable ante un ente regulador, las cuales afectan en un valor ≥50% del presupuesto general de la entidad.</t>
  </si>
  <si>
    <t>- Impacto que afecte la ejecución presupuestal en un valor  ≥20%. 
- Pérdida de cobertura en la prestación de los servicios de la entidad  ≥20%. 
- Pago de indemnizaciones a terceros por acciones legales que pueden afectar el presupuesto total de la entidad en un valor ≥20%. 
- Pago de sanciones económicas por incumplimiento en la normatividad aplicable ante un ente regulador, las cuales afectan en un valor ≥20% del presupuesto general de la entidad.</t>
  </si>
  <si>
    <t>-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</si>
  <si>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 Impacto que afecte la ejecución presupuestal en un valor ≥5%. 
- Pérdida de cobertura en la prestación de los servicios de la entidad ≥10%. 
- Pago de indemnizaciones a terceros por acciones legales que pueden afectar el presupuesto total de la entidad en un valor ≥5%. 
- Pago de sanciones económicas por incumplimiento en la normatividad aplicable ante un ente regulador, las cuales afectan en un valor ≥5% del presupuesto general de la entidad.</t>
  </si>
  <si>
    <t>-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</si>
  <si>
    <t>-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</si>
  <si>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 Impacto que afecte la ejecución presupuestal en un valor ≥1%. 
- Pérdida de cobertura en la prestación de los servicios de la entidad ≥5%. 
- Pago de indemnizaciones a terceros por acciones legales que pueden afectar el presupuesto total de la entidad en un valor ≥1%. 
- Pago de sanciones económicas por incumplimiento en la normatividad aplicable ante un ente regulador, las cuales afectan en un valor ≥1% del presupuesto general de la entidad.</t>
  </si>
  <si>
    <t>-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</si>
  <si>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 Impacto que afecte la ejecución presupuestal en un valor ≥0,5%. 
- Pérdida de cobertura en la prestación de los servicios de la entidad ≥1%. 
- Pago de indemnizaciones a terceros por acciones legales que pueden afectar el presupuesto total de la entidad en un valor ≥0,5%. 
- Pago de sanciones económicas por incumplimiento en la normatividad aplicable ante un ente regulador, las cuales afectan en un valor ≥0,5% del presupuesto general de la entidad.</t>
  </si>
  <si>
    <t>- No hay interrupción de las operaciones de la entidad. 
- No se generan sanciones económicas o administrativas. 
- No se afecta la imagen institucional de forma significativa.</t>
  </si>
  <si>
    <t xml:space="preserve">CLASIFICACIÓN DE LOS RIESGOS </t>
  </si>
  <si>
    <t>TIPO DE RIESGO</t>
  </si>
  <si>
    <t>DESCRIPCIÓN</t>
  </si>
  <si>
    <t>MATRIZ DE CALOR</t>
  </si>
  <si>
    <t>Análisis de seguimiento por parte del Secretario o Jefe de la Dependencia</t>
  </si>
  <si>
    <t>SIG.CT-01-F1</t>
  </si>
  <si>
    <t>ACCESO ILEGAL</t>
  </si>
  <si>
    <t>Gestión del Talento Humano</t>
  </si>
  <si>
    <t>INEXACTITUD INTENCIONADA DE LA INFORMACION</t>
  </si>
  <si>
    <t>PREVARICATO</t>
  </si>
  <si>
    <t>CELEBRACIÓN INDEBIDA DE CONTRATOS</t>
  </si>
  <si>
    <t>Intervenir en la celebración de un contrato sin cumplir con los requisitos legales para favorecimiento propio o de terceros.</t>
  </si>
  <si>
    <t>Gestión Documental</t>
  </si>
  <si>
    <t>Intereses particulares o de terceros por conocer o acceder a información o documentación clasificada y reservada, como historias laborales.</t>
  </si>
  <si>
    <t>Permanente</t>
  </si>
  <si>
    <t>Mensual</t>
  </si>
  <si>
    <t>Investigación Disciplinaria, Fiscal y/o penal</t>
  </si>
  <si>
    <t>. Prenomina revisada y debidamente firmada. 
. Informe de elementos devolutivos por funcionarios.
. Paz y Salvo a los funcionarios que se retirar del servicio como requisito para el pago de liquidación.</t>
  </si>
  <si>
    <t>Semestral</t>
  </si>
  <si>
    <t>. Acto administrativo donde se revoca.</t>
  </si>
  <si>
    <t>Terminación unilateral del contrato o caducidad del mismo.</t>
  </si>
  <si>
    <t>.Secretario de Desarrollo Institucional.
. Personal encargado de contratación.</t>
  </si>
  <si>
    <t xml:space="preserve">Mapa de Proceso </t>
  </si>
  <si>
    <t>Macro Proceso</t>
  </si>
  <si>
    <t xml:space="preserve">Objetivo Macroproceso  </t>
  </si>
  <si>
    <t>APOYO</t>
  </si>
  <si>
    <t xml:space="preserve">Administrar y optimizar el recurso humano y físico de la alcaldía  municipal de Buga. </t>
  </si>
  <si>
    <t xml:space="preserve">Investigación disciplinaria y penal, sanciones </t>
  </si>
  <si>
    <t>MISIONALES</t>
  </si>
  <si>
    <t xml:space="preserve">Contribuir al desarrollo integral del sector agropecuario en la zona rural, urbana y periurbana del Municipio.
</t>
  </si>
  <si>
    <t>Destruir, falsificar, modificar o desaparecer documentos, bases de datos o cualquier tipo de información en favor propio o de un tercero, es decir que la población favorecida no cumpla con el perfil requerido para los programas y proyectos.</t>
  </si>
  <si>
    <t>Secretario de Despacho y/o Líder de proceso</t>
  </si>
  <si>
    <t xml:space="preserve">Verificar en la base de datos que los usuarios atendidos que cumplan con la normatividad vigente para ser objeto de programas de asistencia técnica o financiación de procesos de acuerdo a la norma </t>
  </si>
  <si>
    <t>De acuerdo al listado de beneficiarios que cumplen con los requisitos normativos se realiza un cruce de información con los usuarios visitados</t>
  </si>
  <si>
    <t>Sanciones Disciplinarias y penales</t>
  </si>
  <si>
    <t>Cruce de información entre usuarios a atender vs base de datos de pequeños productores del municipio
Acta de entrega de insumos 
Control de visitas
Registro Fotográfico</t>
  </si>
  <si>
    <t>Secretario de Despacho y Líder de proceso</t>
  </si>
  <si>
    <t>Celebrar contratos sin los requisitos de Ley 80 del 93 y decretos reglamentarios, afectando la calidad del servicio, insumos y recursos asignados al pequeño productor campesino</t>
  </si>
  <si>
    <t>Concepto Jurídico favorable</t>
  </si>
  <si>
    <t>Se recopila toda la información de acuerdo a la Ley 80 del 93 y decretos reglamentarios necesaria previo envío a la oficina Jurídica para su concepto</t>
  </si>
  <si>
    <t>Todos</t>
  </si>
  <si>
    <t>PECULADO</t>
  </si>
  <si>
    <t>. Uso indebido o aplicación diferente de los recursos destinados para  el sistema educativo.
.  Generar informe de recobro de estudiantes matriculados con información inexacta.</t>
  </si>
  <si>
    <t xml:space="preserve">Garantizar la prestación de los servicios de educación básica y media del Municipio y fomentar el desarrollo cultural. 
</t>
  </si>
  <si>
    <t>ESTRATEGICO</t>
  </si>
  <si>
    <t>Proceso  TIC</t>
  </si>
  <si>
    <t>Acceso a algún sistema de información o de comunicaciones de la entidad con el fin de alterar datos o causar daño para favorecimiento personal o a un tercero.</t>
  </si>
  <si>
    <t>Afecta la Confidencialidad e integridad de la información. Violación a documentos clasificados.</t>
  </si>
  <si>
    <t xml:space="preserve">Semestral </t>
  </si>
  <si>
    <t>Aprobar, socializar e implementar el manual de políticas de seguridad y privacidad de la información</t>
  </si>
  <si>
    <t>Surtir las etapas de implementación del "Modelo de Seguridad y privacidad en la Información" bajo los lineamientos de Gobierno digital. Ya se hizo el diagnostico, actualmente se encuentra en la etapa de definición de políticas.</t>
  </si>
  <si>
    <t>Planes de contingencia implícitos en el Manual de Seguridad</t>
  </si>
  <si>
    <t>Acta de Capacitación y registros de Asistencia.
Publicaciones en Intranet</t>
  </si>
  <si>
    <t>Jefe oficina TIC
Líder de Proceso</t>
  </si>
  <si>
    <t>Dirección Administrativa</t>
  </si>
  <si>
    <t>Conducta contraria a la ley 80 de 1993, en la que un servidor público o un particular viola el régimen de inhabilidades e incompatibilidades, tiene interés indebido en la celebración de contratos, o realiza un contrato sin los requisitos establecidos legalmente.</t>
  </si>
  <si>
    <t>Director Administrativo y/o líder del proceso.</t>
  </si>
  <si>
    <t>Manual de contratación.  Lista de chequeo de requisitos mínimos. Supervisión o interventoría.
Revisión oficina Jurídica</t>
  </si>
  <si>
    <t>Cada contrato debe contar con el concepto jurídico respectivo.  
Evaluación del Comité Evaluador conforme a las normas. Informe de Supervisión o interventoría.</t>
  </si>
  <si>
    <t>Terminación del contrato de común acuerdo o unilateralmente.</t>
  </si>
  <si>
    <t xml:space="preserve">SEMESTRAL </t>
  </si>
  <si>
    <t>CONCUSION</t>
  </si>
  <si>
    <t>La SEM cuenta con un proceso jurídico que permite controlar todos los actos administrativos emitidos por la misma</t>
  </si>
  <si>
    <t>Actos administrativos y resoluciones revisados por el jurídico y firmado por el secretario se archivan en la historia laboral de los docentes.</t>
  </si>
  <si>
    <t xml:space="preserve">Secretario de Educación y Líder de proceso </t>
  </si>
  <si>
    <t xml:space="preserve">Verificación en el SIMAT vs auditoria de matricula en las I.E Procedimiento del Sistema General de Participaciones. Informe de ejecución presupuestal de SGP </t>
  </si>
  <si>
    <t>Informe SIMAT, informe de los rectores  de las I.E</t>
  </si>
  <si>
    <t xml:space="preserve">Secretario de Educación, Líder de proceso y rectores de las I.E </t>
  </si>
  <si>
    <t xml:space="preserve">Manejar las rentas y egresos del municipio
</t>
  </si>
  <si>
    <t>Fiscalización</t>
  </si>
  <si>
    <t>Contabilidad</t>
  </si>
  <si>
    <t>Información contable incompleta que no se pueda certificar su veracidad a la hora de registrarse, alteración de documentos de soporte de pago.</t>
  </si>
  <si>
    <t xml:space="preserve">Tesorería </t>
  </si>
  <si>
    <t>No son eficaces y suficientes los controles en el momento de realizar los desembolsos a proveedores y contratistas.                                          No se siguen los procedimientos de conciliación en los tiempos reales para detectar una posible desviación de recursos.</t>
  </si>
  <si>
    <t>Consecuencias disciplinarias legales, fiscales y penales.                                                                      Pérdida de credibilidad en la información financiera por parte del ente territorial.</t>
  </si>
  <si>
    <t>Tesorero Municipal -Líder de Proceso Fiscalización</t>
  </si>
  <si>
    <t xml:space="preserve">Revisar  los valores y datos contenidos en las resoluciones mensuales que arroja el sistema. </t>
  </si>
  <si>
    <t>Si la resolución se ha notificado, se revoca el acto administrativo motivado y se notifica al contribuyente; realizar la nueva liquidación y proceder a su notificación de acuerdo con el procedimiento tributario,</t>
  </si>
  <si>
    <t>.Expediente del contribuyente con los siguientes soportes: resolución de liquidación, constancias de notificación, certificado de ejecutoria firmado, certificados de tradición según el caso. (Relación de Expedientes revisados y ejecutoriados Trimestralmente).</t>
  </si>
  <si>
    <t>Líder del proceso,</t>
  </si>
  <si>
    <t xml:space="preserve">Trimestral </t>
  </si>
  <si>
    <t>Contador General</t>
  </si>
  <si>
    <t>. Cruce de información.
. Restricción de contraseñas de acceso a los programas.
. Control político del consejo municipal.
. Soporte físico de los registros contables.</t>
  </si>
  <si>
    <t>Enviar comunicado al Rector de la Institución Educativa o al Representante Legal de las demás entidades descentralizadas para que tome los correctivos con su personal indicándole las sanciones a las que puede verse inmerso el municipio ante las autoridades de control</t>
  </si>
  <si>
    <t>. Soportes físicos.
. Informes periódicos.</t>
  </si>
  <si>
    <t>Tesorero Municipal -Líder de Proceso Tesorería</t>
  </si>
  <si>
    <t xml:space="preserve">Realizar las conciliaciones bancarias en tiempo real y cumpliendo con el procedimiento del mismo.  Revisión y aprobación por parte del tesorero de las transferencias para desembolsos. </t>
  </si>
  <si>
    <t>El procedimiento de las conciliaciones se debe ejecutar desde Contabilidad, con el fin de revisar y controlar los desembolsos realizados por tesorería.           Con respecto a las transferencias, estas deben pasar por varios filtros donde finalmente el tesorero aprueba, revisa y autoriza la misma.</t>
  </si>
  <si>
    <t>En primera instancia, requerir mediante un oficio al proveedor o contratista notificándole de que por error humano se le pagó de mas.</t>
  </si>
  <si>
    <t>Conciliaciones bancarias.    Soporte bancario de transferencia realizada.    Oficio de requerimiento al proveedor o contratista que se le pagó de mas.</t>
  </si>
  <si>
    <t>Tesorero y/o líder de proceso</t>
  </si>
  <si>
    <t>Relación de expedientes revisados trimestralmente, identificando las posibles objeciones, para tomar acciones preventivas o correctivas para mitigar el riesgo</t>
  </si>
  <si>
    <t>Análisis trimestral para verificar si se está cumpliendo con los controles.</t>
  </si>
  <si>
    <t>Conducta contraria a la ley 80 de 1993, en la que un servidor público o un particular viola el régimen de inhabilidades e incompatibilidades, tiene interés indebido en la celebración de contratos o realiza un contrato sin los requisitos establecidos legalmente.</t>
  </si>
  <si>
    <t>Investigación disciplinaria, fiscal, penal, sanciones, perdida de credibilidad y confianza, incumplimiento con el objeto  del contrato. Demandas y daños de imagen.</t>
  </si>
  <si>
    <t>Acción realizada por un funcionario público que en abuso de su cargo, induce a otra persona a dar el pago de dinero de manera indebida.</t>
  </si>
  <si>
    <t>Concepto Jurídico. Lista de chequeo.
Actas del comité de Evaluación. Informes de supervisión o interventoría.</t>
  </si>
  <si>
    <t>Asesora de la Oficina de la Mujer, Equidad, Genero y Población LGTB</t>
  </si>
  <si>
    <t>Aplicación de encuestas de evaluación del servicio y control del riesgo de Concusión</t>
  </si>
  <si>
    <t>Se estructurará y se aplicará una encuesta de evaluación del servicio prestado por el contratista y/o funcionario, en la cual se incluirá una variable que permita el control del riesgo de Concusión</t>
  </si>
  <si>
    <t>Remitir a los entes de control los hallazgos y evidencias encontrados para su competencia</t>
  </si>
  <si>
    <t>Formato de encuesta de evaluación del servicio y control del riesgo de concusión e informe semestral.</t>
  </si>
  <si>
    <t xml:space="preserve">Planear, mantener y desarrollar  la infraestructura publica.
</t>
  </si>
  <si>
    <t>Interventoría</t>
  </si>
  <si>
    <t>Contratación, Ejecución de obra por administración directa.</t>
  </si>
  <si>
    <t>Conducta contraria a la ley 80 de 1993, en la que un servidor público o un particular viola el régimen de inhabilidades e incompatibilidades, tiene interés indebido en la celebración de contratos, o realiza un contrato sin el lleno de los requisitos establecidos legalmente.</t>
  </si>
  <si>
    <t>Investigación disciplinaria y penal, Sanciones, perdida de credibilidad y confianza y daños de imagen.</t>
  </si>
  <si>
    <t>Secretario de OOPP – Profesional Especializado (O líder de proceso)</t>
  </si>
  <si>
    <t>Inicial, parcial y final (Semestral)</t>
  </si>
  <si>
    <t>Informes de interventoría y/o Supervisión, se realizan antes, durante y después de la formalización, ejecución y liquidación del contrato. Se realizan las debidas visitas de campo, con sus registros y evidencias fotográficas, así como los listados de asistencia de socialización y recibo a satisfacción de obra por parte de la comunidad.</t>
  </si>
  <si>
    <t>Aplicación de las Pólizas de Garantía Y/O Cumplimiento</t>
  </si>
  <si>
    <t>. Informes Técnicos de Interventoría Y/O Supervisión  .Registros Fotográficos
. Listado de asistencia (Entrega de obra a satisfacción de la comunidad)
.Auditoria Interna de Contratación (reposa en la oficina de control Interno)</t>
  </si>
  <si>
    <t>. Revisión y visto bueno de la oficina jurídica (Concepto Favorable o Desfavorable),  para dar inicio al proceso.
. Revisión del Comité Evaluador de las ofertas que se presenten en los procesos, los cuales emiten concepto de adjudicación o declaratoria desierta.
. Firma del contrato por parte de la persona delegada para ello.</t>
  </si>
  <si>
    <t>Cada contrato debe contar con el concepto jurídico respectivo.  
Evaluación del Comité Evaluador conforme a las normas técnicas del sector.</t>
  </si>
  <si>
    <t>Concepto Jurídico.
Informe del comité técnico Evaluador.</t>
  </si>
  <si>
    <t xml:space="preserve">Al realizar las certificaciones de uso de suelo, estratificación, constancias, permisos  y conceptos se puede favorecer a un tercero obviando las normas vigentes. </t>
  </si>
  <si>
    <t>Proyectar el desarrollo territorial y socio-económico del municipio integrando planes, programas y proyectos de forma que se garantice su competitividad.</t>
  </si>
  <si>
    <t>Secretario de Planeación y líder de proceso</t>
  </si>
  <si>
    <t>Cada que se expide una certificación</t>
  </si>
  <si>
    <t>Como política se tiene establecido que las certificaciones que salen de la secretaria son revisadas y autorizadas por el Secretario.</t>
  </si>
  <si>
    <t>Realizar un documento preventivo para revocar la acción</t>
  </si>
  <si>
    <t>Secretario de Planeación/
Líder de proceso</t>
  </si>
  <si>
    <t>Cada que se presente Rendición de Informes</t>
  </si>
  <si>
    <t xml:space="preserve">Garantizar que la población del Municipio tenga acceso con oportunidad, humanización y calidad a los servicios de salud. 
</t>
  </si>
  <si>
    <t>MANIPULACIÓN DE LA INFORMACIÓN DE LAS BASES DE DATOS</t>
  </si>
  <si>
    <t xml:space="preserve">Dejar por fuera del régimen subsidiado a la población que si cumple con los requisitos. 
Desviación de recursos del SGP a la Población Pobre No Asegurada.
</t>
  </si>
  <si>
    <t>Conducta contraria a la ley, en la que un servidor público o un particular viola el régimen de inhabilidades e incompatibilidades, tiene interés indebido en la celebración de contratos, o realiza un contrato sin los requisitos establecidos legalmente.</t>
  </si>
  <si>
    <t xml:space="preserve">Cruce de Base de datos maestros, contributivo, subsidiado y sisben con la Base de Datos Nacional. </t>
  </si>
  <si>
    <t>Líder de proceso de Aseguramiento</t>
  </si>
  <si>
    <t>Trimestral</t>
  </si>
  <si>
    <t xml:space="preserve">Concepto Jurídico.
Evaluación del Comité evaluador, para el caso de Invitaciones Publicas de mínima cuantía y selección abreviada.
</t>
  </si>
  <si>
    <t>Líder de proceso de Gestión financiera.</t>
  </si>
  <si>
    <t>Se utilizan formatos establecidos como lista de chequeo para los diferentes procesos de contratación.
. Revisión y visto bueno de la oficina jurídica para dar inicio a la publicación del proceso.
. Revisión del Comité Evaluador de las ofertas que se presenten en los procesos, los cuales emiten concepto de adjudicación o declaratoria desierta.
. Firma del contrato por la persona delegada para ello.</t>
  </si>
  <si>
    <t>ADMINISTRACION DE VIVIENDA Y SERVICIOS PUBLICOS</t>
  </si>
  <si>
    <t>Secretario de Vivienda/profesional Universitario</t>
  </si>
  <si>
    <t>El profesional universitario de la Secretaría de Vivienda presenta  informes de visitas de campo, con registros fotográficos para llevar el control de gestión de la Secretaria.</t>
  </si>
  <si>
    <t>. Informes Técnicos.
. Informe de Visitas de campo</t>
  </si>
  <si>
    <t xml:space="preserve">Gestionar y priorizar programas tendientes al bienestar  de la comunidad vulnerable del municipio de Guadalajara de Buga.
</t>
  </si>
  <si>
    <t>Alterar o sustraer  documentos e información  de bases de datos (beneficiarios de los programas de bienestar) para favorecer a terceros.</t>
  </si>
  <si>
    <t>Protección Social</t>
  </si>
  <si>
    <t>Secretario de Despacho y líder de programa</t>
  </si>
  <si>
    <t>Protección de datos siguiendo los principios de información clasificada</t>
  </si>
  <si>
    <t>Informar mediante oficio la situación a la Oficina de Control Interno Disciplinario con el fin de que se realicen las investigaciones del caso</t>
  </si>
  <si>
    <t>Coordinar las actividades relacionadas con la cultura en el municipio.</t>
  </si>
  <si>
    <t>Promoción, fomento y desarrollo de la cultura y recreación</t>
  </si>
  <si>
    <t>Secretaria de cultura y/o líder del proceso</t>
  </si>
  <si>
    <t xml:space="preserve">Cada contrato debe contar con el concepto jurídico respectivo.  
Evaluación del Comité Evaluador conforme a las normas. </t>
  </si>
  <si>
    <t>Cancelación unilateral del contrato por no reunir los requisitos de la Ley 80 de 1993 y Decretos reglamentarios.</t>
  </si>
  <si>
    <t>Concepto Jurídico.
Evaluación.
Lista de chequeo Requisitos mínimos de contratación de acuerdo a la Ley 80 de 1993.</t>
  </si>
  <si>
    <t>PROMOCION DEL TURISMO Y DESARROLLO ECONOMICO</t>
  </si>
  <si>
    <t>Coordinar las actividades relacionadas con el fomento y desarrollo de las actividades turísticas y recreativas</t>
  </si>
  <si>
    <t>Uso indebido o aplicación diferente de los recursos del municipio destinados para los proyectos de turismo.</t>
  </si>
  <si>
    <t>Imagen Corporativa negativa, investigaciones y sanciones disciplinarias.</t>
  </si>
  <si>
    <t>Celebración de contratos sin cumplir con los requisitos legales o favorecimiento de un tercero  en procesos de selección.</t>
  </si>
  <si>
    <t>Secretario de  Turismo y Desarrollo Económico/Técnico Administrativo</t>
  </si>
  <si>
    <t xml:space="preserve">Realizar (2) DOS jornadas de sensibilización del código de integridad. 
</t>
  </si>
  <si>
    <t>Análisis de causa -efecto de la eficacia del control para mitigar el riesgo y tomar acciones correctivas del caso</t>
  </si>
  <si>
    <t>Registro de asistencia y registro fotográfico de las  jornadas.</t>
  </si>
  <si>
    <t>Se cuenta con un lista de chequeo de requisitos mínimos para contratación, una vez se tiene elaborado pasa a revisión jurídica.</t>
  </si>
  <si>
    <t>Verificar que el contrato este amparado bajo un concepto expedido por la Oficina Jurídica</t>
  </si>
  <si>
    <t>Tomar acciones correctivas del caso</t>
  </si>
  <si>
    <t xml:space="preserve">Informes de Supervisión. </t>
  </si>
  <si>
    <t>Acción realizada por un funcionario público que al hacer uso de su cargo, hace pagar a una persona contribuciones para eximirlo de comparendos o multas.</t>
  </si>
  <si>
    <t>Deterioro de la imagen corporativa por perdida de credibilidad y confianza de la comunidad.
Sanciones disciplinarias y penales para funcionarios.</t>
  </si>
  <si>
    <t>Destruir, falsificar, anular, modificar o desaparecer comparendos e información (soportes) de cada requerimiento elaborado por la Autoridad de Tránsito.</t>
  </si>
  <si>
    <t>Investigaciones disciplinarias.
Deterioro de imagen institucional.</t>
  </si>
  <si>
    <t>Inspectores de Tránsito y Transporte / Secretario de Movilidad</t>
  </si>
  <si>
    <t>Informe mensual de funciones y actividades realizadas por los Inspectores de Tránsito y Transporte.</t>
  </si>
  <si>
    <t>Reporte detallado de las funciones y  actividades realizadas mensualmente por los Inspectores de Tránsito y Transporte.</t>
  </si>
  <si>
    <t>Revisión semestral de las causas del riesgo materializado.</t>
  </si>
  <si>
    <t>. Documento físico del informe 
. Reporte mensual de la plataforma SIMIT</t>
  </si>
  <si>
    <t>Secretario de Movilidad</t>
  </si>
  <si>
    <t>Agentes de Tránsito y Secretario de Movilidad.</t>
  </si>
  <si>
    <t>Confrontación de rangos de comparendos cada cuatro (4) meses, en la plataforma SIMIT y en la plataforma MOVILIZA, soportado con el formato de entrega de comparendos.</t>
  </si>
  <si>
    <t>. Registro de comparendos.
. Reporte mensual de la plataforma SIMIT.</t>
  </si>
  <si>
    <t>Cuatrimestral</t>
  </si>
  <si>
    <t>EVALUACION</t>
  </si>
  <si>
    <t xml:space="preserve">Verificar el estricto cumplimiento de las funciones por parte de los servidores públicos de la entidad y sancionar a los Disciplinados públicos que incumplan con los deberes, que estén incursos en las prohibiciones o cometan faltas gravísimas, las cuales se encuentran consagradas en la ley 734 del 2002. 
</t>
  </si>
  <si>
    <t>Emitir fallos que no cumplan con los parámetros de la Ética Pública .</t>
  </si>
  <si>
    <t>Certificación de asistencia a las capacitaciones de la Ley 734 de 2002. procedimientos actualizados.</t>
  </si>
  <si>
    <t>Jefe Oficina Control Disciplinario</t>
  </si>
  <si>
    <t>Secretario de Gobierno y lideres de Proceso</t>
  </si>
  <si>
    <t>La Personería Municipal periódicamente envía una relación de las declaraciones recibidas de las posibles Victimas de conflicto para activar la ruta de ayuda Humanitaria inmediata y brindarles rutas en salud y educación.</t>
  </si>
  <si>
    <t>Se revoca el acto administrativo de adjudicación de la ayuda.</t>
  </si>
  <si>
    <t>LOS SEGUIMENTOS Y CONTROLES SE REALIZAN CUANDO OCURRAN LOS EVENTOS DE DESASTRE NATURAL .</t>
  </si>
  <si>
    <t xml:space="preserve">Administrar y optimizar el recurso humano y físico de la Alcaldía  Municipal de Buga. </t>
  </si>
  <si>
    <t>Una vez realizada la resolución de determinación y liquidación, se compara los valores contenidos en la misma, los años liquidados, los códigos catastrales y matriculas inmobiliarias, nombre de propietarios, numero de la resolución y fecha  y el valor a cobrar en la resolución vs documento de liquidación.</t>
  </si>
  <si>
    <t>Líder del proceso</t>
  </si>
  <si>
    <t>Destruir, falsificar, modificar o desaparecer documentos, bases de datos (nomina, muebles y enseres) o cualquier tipo de información en favor propio o de un tercero.</t>
  </si>
  <si>
    <t>Favorecer a terceros en censos de población caracterizada como vulnerable y/o en riesgo</t>
  </si>
  <si>
    <t>. Actas de Comité cuando amerita el evento.
. Acta  de visita y registro fotográfico y solicitud por escrito de la persona afectada y acta de entrega de ayuda humanitaria</t>
  </si>
  <si>
    <t>Reporte al Ministerio de Protección Social.
. Reporte a la Secretaria de Salud Departamental.
. Novedades reportadas tanto Ministerio como por el Departamento que son corregidas por la Secretaria de Salud Municipal</t>
  </si>
  <si>
    <t>Líder del proceso de Archivo y PQRD</t>
  </si>
  <si>
    <t>. Cada que un funcionario solicite una historia laboral, se debe diligenciar el formato de préstamo de historias laborales.
. Sólo tiene acceso al archivo el personal autorizado por el líder del proceso. Para esto se hizo una circular.
.Las llaves del archivo lo maneja el líder del proceso y el Secretario de Desarrollo Institucional.</t>
  </si>
  <si>
    <t>. Se debe hacer una denuncia a la autoridad competente.
. Se debe realizar la debida investigación para determinar donde estuvo la falla.
. Tomar acciones correctivas frente a las fallas identificadas.
. Modificar los controles.</t>
  </si>
  <si>
    <t>. Registro de préstamo de historias laborales.
. Circular con personal autorizado.</t>
  </si>
  <si>
    <t>. Líder del proceso de Archivo y PQRD.
. Secretario de Desarrollo Institucional.</t>
  </si>
  <si>
    <t>. Inventario de elementos devolutivos permanentes. 
. Paz y salvo a funcionarios retirados del servicios.
. Aprobación de Prenónima revisada por funcionarios encargados y aprobada por el secretario.</t>
  </si>
  <si>
    <t>. Líder del proceso de Nómina.
. Líder del proceso de Inventarios.
.Secretario de Desarrollo Institucional.</t>
  </si>
  <si>
    <t xml:space="preserve">. Revisión de la oficina jurídica de los actos administrativos.
. Para los nombramientos de empleos de carrera el control es ejercido a través de la Comisión de Personal.
. Para los nombramientos de provisionalidad se debe hacer estudio técnico. </t>
  </si>
  <si>
    <t>.Revisar mediante lista de chequeo el cumplimiento a la ley 80 de 1993.
. Una vez se tiene elaborado el contrato pasa a revisión jurídica para su respectivo concepto ya sea favorable o desfavorable.</t>
  </si>
  <si>
    <t>Se solicita la documentación requerida al contratista idóneo para la actividad a desarrollar dando cumplimiento a la normatividad vigente, confrontándolo con la lista de chequeo.</t>
  </si>
  <si>
    <t>Rev. No. : 0</t>
  </si>
  <si>
    <t>Pág. 1 de 1</t>
  </si>
  <si>
    <t>Ítem</t>
  </si>
  <si>
    <t xml:space="preserve">Fecha de Emisión: </t>
  </si>
  <si>
    <t xml:space="preserve">Recibir sobronos con el fin de modificar informes de auditoría, evaluación y seguimientos. </t>
  </si>
  <si>
    <t>Iniciar los procesos disciplinarios o penales a que haya lugar.</t>
  </si>
  <si>
    <t xml:space="preserve">Informes de auditoría, evaluación y seguimiento  con visto bueno y  Actas del Comité de Coordinación de Control Interno. </t>
  </si>
  <si>
    <t xml:space="preserve">Jefe de Control Interno </t>
  </si>
  <si>
    <t xml:space="preserve">6 meses </t>
  </si>
  <si>
    <t>. Control Préstamo de historias laborales (formato).
. Acceso Restringido del personal.
. Seguridad física (cambio de chapa y candado).</t>
  </si>
  <si>
    <t>. Investigación disciplinaria y penal, Sanciones, perdida de credibilidad y confianza, incumplimiento con el objeto del contrato. demandas y daños de imagen.</t>
  </si>
  <si>
    <t xml:space="preserve">Proteger a toda la comunidad en sus derechos y libertades consagrados en la Constitución y la ley, como el derecho a la vida, integridad, libertad y patrimonio económico por medio de la prevención de la violencia y la promoción de la convivencia. </t>
  </si>
  <si>
    <r>
      <rPr>
        <b/>
        <sz val="13"/>
        <rFont val="Tahoma"/>
        <family val="2"/>
      </rPr>
      <t>GESTION HUMANA Y DESARROLLO LOGISTICO</t>
    </r>
    <r>
      <rPr>
        <sz val="13"/>
        <rFont val="Tahoma"/>
        <family val="2"/>
      </rPr>
      <t>. Proceso: Gestión Documental</t>
    </r>
  </si>
  <si>
    <r>
      <rPr>
        <b/>
        <sz val="13"/>
        <rFont val="Tahoma"/>
        <family val="2"/>
      </rPr>
      <t>GESTION HUMANA Y DESARROLLO LOGISTICO</t>
    </r>
    <r>
      <rPr>
        <sz val="13"/>
        <rFont val="Tahoma"/>
        <family val="2"/>
      </rPr>
      <t>. Proceso: Administración de la Nómina, Manejo de inventarios de muebles e inmuebles)</t>
    </r>
  </si>
  <si>
    <r>
      <rPr>
        <b/>
        <sz val="13"/>
        <rFont val="Tahoma"/>
        <family val="2"/>
      </rPr>
      <t>GESTION HUMANA Y DESARROLLO LOGISTICO</t>
    </r>
    <r>
      <rPr>
        <sz val="13"/>
        <rFont val="Tahoma"/>
        <family val="2"/>
      </rPr>
      <t>. Proceso: Gestión del Talento Humano.</t>
    </r>
  </si>
  <si>
    <r>
      <rPr>
        <b/>
        <sz val="13"/>
        <rFont val="Tahoma"/>
        <family val="2"/>
      </rPr>
      <t>GESTION HUMANA Y DESARROLLO LOGISTICO</t>
    </r>
    <r>
      <rPr>
        <sz val="13"/>
        <rFont val="Tahoma"/>
        <family val="2"/>
      </rPr>
      <t>. Proceso: Gestión del Talento Humano</t>
    </r>
  </si>
  <si>
    <r>
      <rPr>
        <b/>
        <sz val="13"/>
        <rFont val="Tahoma"/>
        <family val="2"/>
      </rPr>
      <t>ADMINISTRACION  DE PROCESOS AGROAMBIENTALES.</t>
    </r>
    <r>
      <rPr>
        <sz val="13"/>
        <rFont val="Tahoma"/>
        <family val="2"/>
      </rPr>
      <t xml:space="preserve"> Proceso: Asistencia Técnica</t>
    </r>
  </si>
  <si>
    <r>
      <t xml:space="preserve">ADMINISTRACION DEL SISTEMA EDUCATIVO. </t>
    </r>
    <r>
      <rPr>
        <sz val="13"/>
        <rFont val="Tahoma"/>
        <family val="2"/>
      </rPr>
      <t>Proceso: todos</t>
    </r>
  </si>
  <si>
    <r>
      <t xml:space="preserve">ADMINISTRACION DEL SISTEMA EDUCATIVO. </t>
    </r>
    <r>
      <rPr>
        <sz val="13"/>
        <rFont val="Tahoma"/>
        <family val="2"/>
      </rPr>
      <t>Proceso: Gestión Administrativa y  Financiera. Cobertura.</t>
    </r>
  </si>
  <si>
    <r>
      <rPr>
        <b/>
        <sz val="13"/>
        <rFont val="Tahoma"/>
        <family val="2"/>
      </rPr>
      <t>GERENCIA DEL MUNICIPIO.</t>
    </r>
    <r>
      <rPr>
        <sz val="13"/>
        <rFont val="Tahoma"/>
        <family val="2"/>
      </rPr>
      <t xml:space="preserve"> Proceso</t>
    </r>
    <r>
      <rPr>
        <b/>
        <sz val="13"/>
        <rFont val="Tahoma"/>
        <family val="2"/>
      </rPr>
      <t xml:space="preserve"> </t>
    </r>
    <r>
      <rPr>
        <sz val="13"/>
        <rFont val="Tahoma"/>
        <family val="2"/>
      </rPr>
      <t xml:space="preserve"> TIC</t>
    </r>
  </si>
  <si>
    <r>
      <rPr>
        <sz val="13"/>
        <color indexed="8"/>
        <rFont val="Tahoma"/>
        <family val="2"/>
      </rPr>
      <t>Cumplir las competencias establecidas por la constitución y la ley en cabeza del Alcalde Municipal.</t>
    </r>
    <r>
      <rPr>
        <b/>
        <sz val="13"/>
        <color indexed="8"/>
        <rFont val="Tahoma"/>
        <family val="2"/>
      </rPr>
      <t xml:space="preserve"> </t>
    </r>
  </si>
  <si>
    <r>
      <rPr>
        <b/>
        <sz val="13"/>
        <rFont val="Tahoma"/>
        <family val="2"/>
      </rPr>
      <t>GERENCIA DEL MUNICIPIO.</t>
    </r>
    <r>
      <rPr>
        <sz val="13"/>
        <rFont val="Tahoma"/>
        <family val="2"/>
      </rPr>
      <t xml:space="preserve"> Proceso: Dirección Administrativa, Cooperación Internacional.</t>
    </r>
  </si>
  <si>
    <r>
      <t xml:space="preserve">GERENCIA DEL MUNICIPIO. Procesos: </t>
    </r>
    <r>
      <rPr>
        <sz val="13"/>
        <rFont val="Tahoma"/>
        <family val="2"/>
      </rPr>
      <t>Comunicación Pública, Oficina de la Mujer</t>
    </r>
  </si>
  <si>
    <r>
      <rPr>
        <b/>
        <sz val="13"/>
        <rFont val="Tahoma"/>
        <family val="2"/>
      </rPr>
      <t xml:space="preserve">ADMINISTRACION Y GESTION DE LAS FINANZAS PUBLICAS. Proceso: </t>
    </r>
    <r>
      <rPr>
        <sz val="13"/>
        <rFont val="Tahoma"/>
        <family val="2"/>
      </rPr>
      <t>Fiscalización</t>
    </r>
  </si>
  <si>
    <r>
      <rPr>
        <b/>
        <sz val="13"/>
        <rFont val="Tahoma"/>
        <family val="2"/>
      </rPr>
      <t xml:space="preserve">ADMINISTRACION Y  GESTION DE LAS FINANZAS PUBLICAS. </t>
    </r>
    <r>
      <rPr>
        <sz val="13"/>
        <rFont val="Tahoma"/>
        <family val="2"/>
      </rPr>
      <t>Proceso: Contabilidad</t>
    </r>
  </si>
  <si>
    <r>
      <rPr>
        <b/>
        <sz val="13"/>
        <rFont val="Tahoma"/>
        <family val="2"/>
      </rPr>
      <t>ADMINISTRACION Y  GESTION DE LAS FINANZAS PUBLICAS.</t>
    </r>
    <r>
      <rPr>
        <sz val="13"/>
        <rFont val="Tahoma"/>
        <family val="2"/>
      </rPr>
      <t xml:space="preserve"> Proceso:  Tesorería</t>
    </r>
  </si>
  <si>
    <r>
      <rPr>
        <b/>
        <sz val="13"/>
        <rFont val="Tahoma"/>
        <family val="2"/>
      </rPr>
      <t>ADMINISTRACION DE OBRAS E INFRAESTRUCTURA PUBLICA.</t>
    </r>
    <r>
      <rPr>
        <sz val="13"/>
        <rFont val="Tahoma"/>
        <family val="2"/>
      </rPr>
      <t xml:space="preserve"> Proceso: Interventoría</t>
    </r>
  </si>
  <si>
    <r>
      <rPr>
        <b/>
        <sz val="13"/>
        <rFont val="Tahoma"/>
        <family val="2"/>
      </rPr>
      <t>ADMINISTRACION DE OBRAS E INFRAESTRUCTURA PUBLICA.</t>
    </r>
    <r>
      <rPr>
        <sz val="13"/>
        <rFont val="Tahoma"/>
        <family val="2"/>
      </rPr>
      <t xml:space="preserve"> Proceso: Contratación, Ejecución de obra por administración directa.</t>
    </r>
  </si>
  <si>
    <r>
      <rPr>
        <b/>
        <sz val="13"/>
        <rFont val="Tahoma"/>
        <family val="2"/>
      </rPr>
      <t>ADMINISTRACION DE LA SALUD</t>
    </r>
    <r>
      <rPr>
        <sz val="13"/>
        <rFont val="Tahoma"/>
        <family val="2"/>
      </rPr>
      <t>. Proceso: Aseguramiento.</t>
    </r>
  </si>
  <si>
    <r>
      <t xml:space="preserve">ADMINISTRACION DE LA SALUD. </t>
    </r>
    <r>
      <rPr>
        <sz val="13"/>
        <rFont val="Tahoma"/>
        <family val="2"/>
      </rPr>
      <t>Proceso: Gestión Financiera</t>
    </r>
  </si>
  <si>
    <r>
      <rPr>
        <b/>
        <sz val="13"/>
        <rFont val="Tahoma"/>
        <family val="2"/>
      </rPr>
      <t>DESARROLLO COMUNITARIO Y BIENESTAR SOCIAL</t>
    </r>
    <r>
      <rPr>
        <sz val="13"/>
        <rFont val="Tahoma"/>
        <family val="2"/>
      </rPr>
      <t>. Proceso: Protección Social</t>
    </r>
  </si>
  <si>
    <r>
      <rPr>
        <b/>
        <sz val="13"/>
        <rFont val="Tahoma"/>
        <family val="2"/>
      </rPr>
      <t>PROMOCION, FOMENTO Y DESARROLLO DE LA CULTURA</t>
    </r>
    <r>
      <rPr>
        <sz val="13"/>
        <rFont val="Tahoma"/>
        <family val="2"/>
      </rPr>
      <t>. Proceso: Promoción, fomento y desarrollo de la cultura y recreación</t>
    </r>
  </si>
  <si>
    <r>
      <rPr>
        <b/>
        <sz val="13"/>
        <rFont val="Tahoma"/>
        <family val="2"/>
      </rPr>
      <t>ADMINISTRACION DE LA MOVILIDAD</t>
    </r>
    <r>
      <rPr>
        <sz val="13"/>
        <rFont val="Tahoma"/>
        <family val="2"/>
      </rPr>
      <t>. Proceso: Proceso gestión contravencional</t>
    </r>
  </si>
  <si>
    <r>
      <rPr>
        <b/>
        <sz val="13"/>
        <rFont val="Tahoma"/>
        <family val="2"/>
      </rPr>
      <t>ADMINISTRACION DE LA MOVILIDAD</t>
    </r>
    <r>
      <rPr>
        <sz val="13"/>
        <rFont val="Tahoma"/>
        <family val="2"/>
      </rPr>
      <t>. Proceso: Gestión de Labores operativa</t>
    </r>
  </si>
  <si>
    <r>
      <t xml:space="preserve">EVALUACION Y CONTROL 
</t>
    </r>
    <r>
      <rPr>
        <sz val="13"/>
        <rFont val="Tahoma"/>
        <family val="2"/>
      </rPr>
      <t>Proceso: Control Interno</t>
    </r>
  </si>
  <si>
    <r>
      <t xml:space="preserve">PROCESO DISCIPLINARIO INTERNO 
</t>
    </r>
    <r>
      <rPr>
        <sz val="13"/>
        <rFont val="Tahoma"/>
        <family val="2"/>
      </rPr>
      <t>Proceso: Disciplinario</t>
    </r>
  </si>
  <si>
    <r>
      <rPr>
        <b/>
        <sz val="13"/>
        <rFont val="Tahoma"/>
        <family val="2"/>
      </rPr>
      <t>PROMOCION DE LA CONVIVENCIA Y SEGURIDAD</t>
    </r>
    <r>
      <rPr>
        <sz val="13"/>
        <rFont val="Tahoma"/>
        <family val="2"/>
      </rPr>
      <t xml:space="preserve">. Procesos:  Atención a víctimas de conflicto </t>
    </r>
  </si>
  <si>
    <r>
      <rPr>
        <b/>
        <sz val="13"/>
        <rFont val="Tahoma"/>
        <family val="2"/>
      </rPr>
      <t>PROMOCION DE LA CONVIVENCIA Y SEGURIDAD</t>
    </r>
    <r>
      <rPr>
        <sz val="13"/>
        <rFont val="Tahoma"/>
        <family val="2"/>
      </rPr>
      <t>. Procesos: Consejo Municipal de Gestión de Riesgo</t>
    </r>
  </si>
  <si>
    <t>Focalización inadecuada de la población beneficiaria de los programas de Salud.
Recopilación de la información de forma veraz y oportuna por parte de los Servidores Públicos de la SSM.
Ingresar beneficiarios por recomendaciones políticas sin cumplir con los requisitos.</t>
  </si>
  <si>
    <t>. Entrega de libreta de comparenderas físicas a cada Agente de Tránsito con sus respectivos consecutivos.
. Entrega de comparendos en la Secretaría de Movilidad de forma personal.</t>
  </si>
  <si>
    <t xml:space="preserve">. Revisión por parte de la Jefe de Control Interno a sus colaboradores y auditores.  
. Revisión del Comité Coordinador de Control Interno a los informes generados por la Oficina de Control Interno. </t>
  </si>
  <si>
    <t>. Visita de inspección a la población vulnerable afectada
. Se caracteriza y se evidencia la afectación con  registro fotográfico 
. Se reúne el consejo municipal en pleno y se define el plan acción en casos macro
. Se presenta un informe a  la Secretaria Departamental de gestión de riesgo para su apoyo.</t>
  </si>
  <si>
    <t>Emitir resoluciones, dictámenes o conceptos contrarios a la Ley u omitir, retardar, negar o reusarse a realizar actos que le corresponden a las funciones del servidor público</t>
  </si>
  <si>
    <t>Control Interno</t>
  </si>
  <si>
    <t>Disciplinario</t>
  </si>
  <si>
    <t xml:space="preserve"> Atención a víctimas de conflicto </t>
  </si>
  <si>
    <t>Favorecer a terceros incluyéndolos como victimas del conflicto</t>
  </si>
  <si>
    <t>Acción de un servidor público en el desarrollo de sus funciones, al escribir o redactar un acto administrativo en favorecimiento de un tercero.
Entrega de documentos falsos por parte de los usuarios para lograr la obtención de un beneficio. Presentar datos o estimaciones equivocadas, incompletas o distorsionadas.</t>
  </si>
  <si>
    <t xml:space="preserve">Investigación disciplinaria, sanciones </t>
  </si>
  <si>
    <t>Deterioro de la imagen corporativa. Sanciones disciplinarias, perdida de credibilidad y confianza, demandas.</t>
  </si>
  <si>
    <t xml:space="preserve">Investigación disciplinaria y sanciones </t>
  </si>
  <si>
    <t>Acción realizada por un funcionario público que en abuso de su cargo, induce a otra persona a dar el pago de dinero de manera indebida para su favorecimiento en los programas</t>
  </si>
  <si>
    <t>Consejo Municipal de Gestión de Riesgo</t>
  </si>
  <si>
    <t>Ordenamiento Físico</t>
  </si>
  <si>
    <r>
      <rPr>
        <b/>
        <sz val="13"/>
        <rFont val="Tahoma"/>
        <family val="2"/>
      </rPr>
      <t xml:space="preserve">PLANEACION. </t>
    </r>
    <r>
      <rPr>
        <sz val="13"/>
        <rFont val="Tahoma"/>
        <family val="2"/>
      </rPr>
      <t xml:space="preserve"> Procesos: Ordenamiento Físico</t>
    </r>
  </si>
  <si>
    <t>Administración del Sisben</t>
  </si>
  <si>
    <r>
      <rPr>
        <b/>
        <sz val="13"/>
        <rFont val="Tahoma"/>
        <family val="2"/>
      </rPr>
      <t>PLANEACION</t>
    </r>
    <r>
      <rPr>
        <sz val="13"/>
        <rFont val="Tahoma"/>
        <family val="2"/>
      </rPr>
      <t xml:space="preserve"> . Procesos: Administración del Sisben</t>
    </r>
  </si>
  <si>
    <t>Manipulación de las diferentes bases de datos del Sisben</t>
  </si>
  <si>
    <t>. El secretario asigna el profesional universitario que tiene la competencia y solo firma las certificaciones si están legalmente soportadas
. Certificados firmados únicamente por el Secretario de Planeación.</t>
  </si>
  <si>
    <t>. Certificados con soportes.</t>
  </si>
  <si>
    <t>. Concepto Jurídico favorable o desfavorable
. Acta de terminación y liquidación del contrato de forma unilateral.</t>
  </si>
  <si>
    <t>Confrontar SIMAT vs auditoria de matricula Internamente la secretaria tiene las áreas de planeación y presupuestos que se encargan del control y distribución de los recursos. Los traslados son únicamente autorizados por el secretario. A nivel externo se tiene control por parte de hacienda y Planeación. Se recibe auditoria del Ministerio de Educación.</t>
  </si>
  <si>
    <t>. Revisar y verificar la lista de chequeo de requisitos mínimos.
. Una vez se tiene elaborado pasa a revisión jurídica.
. Revisión de la dirección jurídica para dar concepto favorable o desfavorable</t>
  </si>
  <si>
    <t xml:space="preserve">Iinvestigación disciplinaria y penal, sanciones </t>
  </si>
  <si>
    <t xml:space="preserve">Relación estadísticas de los hechos victimizantes enviada por Personería </t>
  </si>
  <si>
    <t>Afecta la confidencialidad e integridad de la información. Violación a documentos clasificados. Violación de la ley 594 del 2000.</t>
  </si>
  <si>
    <t>Sanciones disciplinarias y penales.
Inapropiada e insuficiente prestación  del servicio de asistencia técnica en detrimento de la productividad del pequeño productor campesino</t>
  </si>
  <si>
    <t>Sanciones disciplinarias y penales.
Incumplimiento con el objetivo del proceso debido a la falta de idoneidad del personal contratado</t>
  </si>
  <si>
    <t>Deterioro de la imagen corporativa. Sanciones disciplinarias, penales y fiscales, pérdida de credibilidad y confianza, demandas.</t>
  </si>
  <si>
    <t>Investigación disciplinaria y sanciones</t>
  </si>
  <si>
    <t>Investigación disciplinaria y penal, sanciones, pérdida de credibilidad y confianza. Daños de imagen.</t>
  </si>
  <si>
    <t>. Deterioro de la imagen corporativa. . Destinación indebida de presupuesto. 
. Sanciones, perdida de credibilidad y confianza, demandas. 
. Investigaciones de las entidades de control.</t>
  </si>
  <si>
    <t>. Sanciones disciplinarias.
. Deterioro de la imagen institucional.
. Población sin beneficiar.</t>
  </si>
  <si>
    <t>Investigación disciplinaria y penal, sanciones, perdida de credibilidad y confianza, incumplimiento con el objeto del contrato. Demandas y daños de imagen.</t>
  </si>
  <si>
    <t>Investigación disciplinaria y penal, sanciones.  Informes no acordes a la legalidad. Pérdida de credibilidad de la Oficina.</t>
  </si>
  <si>
    <t>Informes técnicos de Interventoría y/o Supervisión</t>
  </si>
  <si>
    <t>. Oficio a la oficina de Control Interno informando el caso.
. Oficios a los funcionarios responsables. 
. Carta de confidencialidad</t>
  </si>
  <si>
    <t>. Proteger con clave de acceso los equipos de computo de los procesos en los cuales se manejan bases de datos de la población objeto.
. Oficio a los funcionarios responsables del manejo de la base de datos solicitando el manejo exclusivo del equipo y el cambio de clave de manera bimensual.
. Solicitud de carta de confidencialidad de manejo de la información por parte de los funcionarios y contratistas</t>
  </si>
  <si>
    <t>. Socialización del código de integridad y normas asociadas al buen uso de los recursos  a todos los funcionarios de la dependencia.
. Cumplimiento a los planes de mejoramiento de los entes de control y de la Oficina de Control Interno</t>
  </si>
  <si>
    <t xml:space="preserve">Verificar la relación enviada por la Personería de los posibles Beneficiarios en el VIVANTO, si aplica o no y se procede a incluirla en la ayuda Humanitaria  inmediata en lo relacionado con las Victimas de conflicto.  </t>
  </si>
  <si>
    <t xml:space="preserve">. Recibir la respectiva actualización  y capacitación por parte del ministerio publico. 
. Procedimientos documentados y actualizados.
</t>
  </si>
  <si>
    <t>Sujetar los procesos disciplinarios a la normatividad legal vigente.</t>
  </si>
  <si>
    <t>. En la Secretaría de Movilidad se hace el control a través de registro de los comparendos.
. Verificación de los comparendos elaborados en la plataforma SIMIT.
. Envío de la información a la Concesión - SEMOVIL.</t>
  </si>
  <si>
    <t>. Alteración de liquidaciones oficiales, privadas o documentos públicos por parte de funcionarios en  favorecimiento a terceros</t>
  </si>
  <si>
    <t>. Detrimento patrimonial a la Entidad o  perjuicio económico a un tercero 
. Sanción disciplinaria, fiscal, civil o penal.</t>
  </si>
  <si>
    <t>|</t>
  </si>
  <si>
    <t>. Líder del proceso de Gestión Humana.
. Secretario de Desarrollo Institucional.</t>
  </si>
  <si>
    <t>Cuando un servidor público abusando de su cargo o de sus funciones, induce a que alguien de o prometa para su propio beneficio o el de un tercero. Obviando las normas legales y los parámetros requeridos de interventoría.</t>
  </si>
  <si>
    <t xml:space="preserve">Desarrollar las políticas de vivienda de interés social y prioritaria en las áreas rural y urbana e igualmente atender lo relacionado con las competencias de coordinación, vigilancia y control a los servicios públicos domiciliarios en el municipio de Guadalajara de Buga. </t>
  </si>
  <si>
    <t>Investigación disciplinaria y penal, Sanciones, perdida de credibilidad y confianza, incumplimiento con el objeto del contrato. Demandas y daños de imagen.</t>
  </si>
  <si>
    <t>Cambio automatico de clave de acceso cada dos meses a las plataformas SISBENNET, autorizadas por el Departamento Nacional de Planeaciòn (DNP)</t>
  </si>
  <si>
    <t>Bimestral</t>
  </si>
  <si>
    <t>. Se asigna un único responsable con clave de acceso a la plataformas que requieren información.
. Las bases de datos son manejadas por un único responsable.</t>
  </si>
  <si>
    <t>Secretario de Planeación</t>
  </si>
  <si>
    <t xml:space="preserve">Secretario de Planeación </t>
  </si>
  <si>
    <t>Secretario de Gobierno – Lider de proceso</t>
  </si>
  <si>
    <t>Secretario de Movilidad – Lider de Proceso</t>
  </si>
  <si>
    <t>Secretario de Vivienda – Líder de proceso</t>
  </si>
  <si>
    <t>Secretario de Educación – Líder de proceso</t>
  </si>
  <si>
    <t>Secretario de Bienestar Social – Líder de proceso</t>
  </si>
  <si>
    <t>COMPONENTE 2: RACIONALIZACIÓN DE TRAMITES Y SERVICIOS</t>
  </si>
  <si>
    <t>SUBCOMPONENTE</t>
  </si>
  <si>
    <t>Actividades</t>
  </si>
  <si>
    <t>Meta o producto</t>
  </si>
  <si>
    <t>Responsable</t>
  </si>
  <si>
    <t>Fecha programada</t>
  </si>
  <si>
    <t>Subcomponente 1</t>
  </si>
  <si>
    <t>Identificar trámites a racionalizar.</t>
  </si>
  <si>
    <t>1.1</t>
  </si>
  <si>
    <t>Priorizar los trámites de mayor impacto y uso frecuente por la ciudadanía, con la colaboración y suministro de información de las diferentes dependencias responsables de los mismos.</t>
  </si>
  <si>
    <t>Trámites   identificados</t>
  </si>
  <si>
    <t>Profesional Universitario TIC</t>
  </si>
  <si>
    <t xml:space="preserve">  1.2</t>
  </si>
  <si>
    <t>Realizar una encuesta que permita conocer el / los trámites(s) que según la percepción del ciudadano deben ser sujetos a mejoras (Mejoras normativas, administrativas o tecnológicas que optimicen y automaticen el proceso de realización del mismo).</t>
  </si>
  <si>
    <t>Encuesta estructurada en el sitio web de la Entidad</t>
  </si>
  <si>
    <t>Subcomponente 2</t>
  </si>
  <si>
    <t>Racionalizar tres (3) trámites</t>
  </si>
  <si>
    <t xml:space="preserve">  2.1</t>
  </si>
  <si>
    <t>Actualización de los trámites y servicios tanto en el marco legal, jurídico, normativo y/o que generen un cobro que se encuentren caracterizados dentro de la plataforma SUIT</t>
  </si>
  <si>
    <t>Actualización de racionalización</t>
  </si>
  <si>
    <t>Profesional     Universitario TIC</t>
  </si>
  <si>
    <t xml:space="preserve">     2.2</t>
  </si>
  <si>
    <t xml:space="preserve">Realizar la Estrategia de Racionalización de con herramienta proporcionada por Sistema Único de Información de Trámites (SUIT). </t>
  </si>
  <si>
    <t>Estrategia de racionalización</t>
  </si>
  <si>
    <t xml:space="preserve"> 2.3</t>
  </si>
  <si>
    <t>Parametrizar en la Plataforma Única del Estado Gov.co y en el sitio web de la entidad los tramites a racionalizar y/o optimizar.</t>
  </si>
  <si>
    <t>Trámites parametrizados</t>
  </si>
  <si>
    <t>Subcomponente 3</t>
  </si>
  <si>
    <t>Difusión y apropiación de la ciudadanía sobre el catálogo de trámites y OPAS (Otros Procedimientos Administrativos) dispuestos en el portal web del municipio, y uso de la plataforma GobTIC.</t>
  </si>
  <si>
    <t>3.1</t>
  </si>
  <si>
    <t>Proporcionar capacitación a la comunidad en general sobre la Estrategia Gobierno Digital, nuevo portal web institucional, y plataforma GobTIC, masificando el conocimiento y uso de los trámites y OPAS de la Entidad.</t>
  </si>
  <si>
    <t>Dos (2) jornadas de capacitación.</t>
  </si>
  <si>
    <t>Cinco (5) campañas publicitarias a través de las redes sociales y sitio web de la Entidad.</t>
  </si>
  <si>
    <r>
      <rPr>
        <b/>
        <sz val="13"/>
        <rFont val="Tahoma"/>
        <family val="2"/>
      </rPr>
      <t>PLANEACION</t>
    </r>
    <r>
      <rPr>
        <sz val="13"/>
        <rFont val="Tahoma"/>
        <family val="2"/>
      </rPr>
      <t xml:space="preserve"> . Procesos: Todos</t>
    </r>
  </si>
  <si>
    <r>
      <t xml:space="preserve">ADMINISTRACION DEL SISTEMA EDUCATIVO. </t>
    </r>
    <r>
      <rPr>
        <sz val="13"/>
        <rFont val="Tahoma"/>
        <family val="2"/>
      </rPr>
      <t>Proceso: Todos</t>
    </r>
  </si>
  <si>
    <t>Sanciones Disciplinarias y penales
Aplicación de las Pólizas de Garantía Y/O Cumplimiento</t>
  </si>
  <si>
    <t>Anual</t>
  </si>
  <si>
    <t>Revisión de los procesos de préstamo del Teatro Municipal (gratuitos o costo al ingreso)</t>
  </si>
  <si>
    <t>Formato de uso del teatro y control del riesgo de concusión e informe semestral.</t>
  </si>
  <si>
    <t>Secretario de Cultura y Líder del proceso</t>
  </si>
  <si>
    <t>Remitir a los entes de control los hallazgos y evidencias encontrados para su competencia.</t>
  </si>
  <si>
    <t>. Deterioro de la imagen corporativa 
. Sanciones disciplinarias, 
pérdida de credibilidad y confianza
. Demandas.</t>
  </si>
  <si>
    <r>
      <rPr>
        <b/>
        <sz val="13"/>
        <rFont val="Tahoma"/>
        <family val="2"/>
      </rPr>
      <t>PROMOCION, FOMENTO Y DESARROLLO DE LA CULTURA</t>
    </r>
    <r>
      <rPr>
        <sz val="13"/>
        <rFont val="Tahoma"/>
        <family val="2"/>
      </rPr>
      <t xml:space="preserve">. </t>
    </r>
    <r>
      <rPr>
        <sz val="12"/>
        <rFont val="Tahoma"/>
        <family val="2"/>
      </rPr>
      <t>Proceso: Promoción, fomento y desarrollo de la cultura y recreación</t>
    </r>
  </si>
  <si>
    <t>Proceso Gestión Administrativa</t>
  </si>
  <si>
    <t>Mejorar la movilidad urbana y rural fortaleciendo la planeación, vigilancia y control, promoviendo la educación vial y mejorando la infraestructura física, contribuyendo a mejorar la funcionalidad urbana, disminuir la accidentalidad y disminuir los conflictos sociales.</t>
  </si>
  <si>
    <r>
      <rPr>
        <b/>
        <sz val="13"/>
        <rFont val="Tahoma"/>
        <family val="2"/>
      </rPr>
      <t>ADMINISTRACION DE LA MOVILIDAD</t>
    </r>
    <r>
      <rPr>
        <sz val="13"/>
        <rFont val="Tahoma"/>
        <family val="2"/>
      </rPr>
      <t>. Proceso: Proceso Gestión contravencional</t>
    </r>
  </si>
  <si>
    <t>Proceso Gestión contravencional</t>
  </si>
  <si>
    <t>Proceso Gestión de Labores operativas</t>
  </si>
  <si>
    <t>Proceso Administración del transporte público.</t>
  </si>
  <si>
    <t>TRAFICO DE INFLUENCIAS (AMIGUISMO, PERSONA INFLUYENTE)</t>
  </si>
  <si>
    <t>Acción realizada por un funcionario público que al hacer uso de su cargo, influye en la respuesta o en el tiempo de respuesta de una solicitud, petición o actividad.</t>
  </si>
  <si>
    <t>Negligencia operativa de la Secretaría y posibles investigaciones disciplinarias.</t>
  </si>
  <si>
    <t>Informe mensual de funciones y actividades realizadas por el personal de transporte</t>
  </si>
  <si>
    <t>. Documento físico del informe 
. Reporte mensual de la plataforma RUNT</t>
  </si>
  <si>
    <t>COHECHO PROPIO</t>
  </si>
  <si>
    <t>Investigación disciplinaria, penal y sanciones. Informes no acordes a la legalidad. Pérdida de credibilidad de la Oficina.</t>
  </si>
  <si>
    <t>Jefe Oficina de Control Interno
Comité de Coordinador de Control Interno</t>
  </si>
  <si>
    <t>Cada vez que se presente el informe, evaluación y seguimiento</t>
  </si>
  <si>
    <t>* Revisión por parte de la Jefe de Control Interno a sus colaboradores y auditores. 
* Revisión del Comité Coordinador de Control Interno a los informes generados por la Oficina de Control Interno.</t>
  </si>
  <si>
    <t>Revisión de informes de auditoría, evaluación y seguimiento. 
Realización de Comités de Comité de Coordinación de Control Interno.</t>
  </si>
  <si>
    <t>Informes de auditoría, evaluación y seguimiento con visto bueno y Actas del Comité de Coordinación de Control Interno.</t>
  </si>
  <si>
    <t>Jefe de Control Interno</t>
  </si>
  <si>
    <t>4 meses</t>
  </si>
  <si>
    <t>Eliminar o reducir el riesgo</t>
  </si>
  <si>
    <t xml:space="preserve">4 meses </t>
  </si>
  <si>
    <t>PREVARICATO POR ACCIÓN</t>
  </si>
  <si>
    <t>Generar Informes de Auditoria con dictamen contrario a la Ley
(El servidor público que profiera resolución dictamen o concepto contraria a la Ley)</t>
  </si>
  <si>
    <t>PREVARICATO POR OMISIÓN</t>
  </si>
  <si>
    <t>Omitir o retardar por decisión propia Informes de Auditoria
(El servidor público que omita, retarde un acto propio de sus funciones)</t>
  </si>
  <si>
    <t>UTILIZACIÓN INDEBIDA DE INFORMACIÓN OFICIAL PRIVILEGIADA</t>
  </si>
  <si>
    <t>Investigación disciplinaria. Pérdida de confianza y credibilidad de la Oficina.</t>
  </si>
  <si>
    <t>Jefe Oficina de Control Interno</t>
  </si>
  <si>
    <t>Cada vez que se inicie auditoria</t>
  </si>
  <si>
    <t>* Carta de confidencialidad a los funcionarios de la Oficina de Control Interno</t>
  </si>
  <si>
    <t>Se elabora carta de confidencialidad donde los funcionarios se comprometen a guardar la confidencialidad de la información de las Auditorias</t>
  </si>
  <si>
    <t>Iniciar los procesos disciplinarios</t>
  </si>
  <si>
    <t>Terrenos Ejidos</t>
  </si>
  <si>
    <t>Manejo de inventarios de muebles e inmuebles</t>
  </si>
  <si>
    <t>. Visita de inspección a la población vulnerable afectada
. Se caracteriza y se evidencia la afectación con registro fotográfico 
. Se reúne el consejo municipal en pleno y se define el plan acción en casos macro
. Se presenta un informe a la Secretaria Departamental de gestión de riesgo para su apoyo.</t>
  </si>
  <si>
    <t>Despacho - Cooperación Internacional</t>
  </si>
  <si>
    <r>
      <rPr>
        <b/>
        <sz val="13"/>
        <rFont val="Tahoma"/>
        <family val="2"/>
      </rPr>
      <t>GERENCIA DEL MUNICIPIO.</t>
    </r>
    <r>
      <rPr>
        <sz val="13"/>
        <rFont val="Tahoma"/>
        <family val="2"/>
      </rPr>
      <t xml:space="preserve"> Proceso: Dirección Administrativa</t>
    </r>
  </si>
  <si>
    <t>Jefe de Cooperación Internacional</t>
  </si>
  <si>
    <t>Cada que se celebre un contrato</t>
  </si>
  <si>
    <t>. Revisión y visto bueno de la oficina jurídica (Concepto Favorable o Desfavorable),  para dar inicio al proceso.
.  Lista de chequeo de requisitos.
. Firma del contrato por parte de la persona delegada para ello.</t>
  </si>
  <si>
    <t>Cada contrato debe contar con el concepto jurídico respectivo.  
Cada contrato debe tener la lista de chequeo completa
Los documentos completos reposan en la carpeta del contrato en la Oficina de Cooperación Internacional</t>
  </si>
  <si>
    <t xml:space="preserve">. Terminación del contrato de común acuerdo o unilateralmente.
. Informar a Control Interno y la Secretaria de Planeación </t>
  </si>
  <si>
    <t>CONCUSIÓN: PRESTAMO INDEBIDO DEL TEATRO CON ANIMO DE LUCRO PARA UN SERVIDOR</t>
  </si>
  <si>
    <t>. Revisión de los procesos de préstamo del Teatro Municipal (gratuitos o costo al ingreso)
. Servidor Publico que verifique la actividad que se programo fue la que se ejecutó</t>
  </si>
  <si>
    <t>. Revisión y verificación de la lista de chequeo de requisitos mínimos.
. Una vez se tiene elaborado pasa a revisión jurídica.
. Revisión de la dirección jurídica para dar concepto favorable o desfavorable</t>
  </si>
  <si>
    <t>Elaborar y aplicar un formato que permita de acuerdo a la solicitud recibida el uso que se le dará al teatro y que permita el control del riesgo de Concusión.
Mensualmente un servidor revisa las solicitudes y verifica que se hayan ejecutado</t>
  </si>
  <si>
    <t>PECULADO EN ASIGNACIÓN DE RECURSOS</t>
  </si>
  <si>
    <t>PECULADO EN BENEFICIARIOS DEL FONDO ROTATORIO</t>
  </si>
  <si>
    <t>Celebración de contratos sin cumplir con los requisitos legales o favorecimiento de un tercero en procesos de selección.</t>
  </si>
  <si>
    <t>Imagen Corporativa negativa, investigaciones y sanciones disciplinarias fiscales y penales</t>
  </si>
  <si>
    <t>*Socialización del código de integridad y normas asociadas al buen uso de los recursos a todos los funcionarios de la dependencia dos veces al año.
*Cumplimiento a los planes de mejoramiento de los entes de control y de la Oficina de Control Interno</t>
  </si>
  <si>
    <t>Verificar, validar y seleccionar los posibles beneficiarios que cumplen con los requisitos y condiciones para acceder a Beneficios de los programas</t>
  </si>
  <si>
    <t>. Se retira la persona del programa de beneficios
. Análisis de causa -efecto de la eficacia del control para mitigar el riesgo y tomar acciones correctivas del caso</t>
  </si>
  <si>
    <t>. Informes de Verificación, validación y selección de la Base de Datos
. Actas del Comité Evaluador del Fondo Rotatorio</t>
  </si>
  <si>
    <t xml:space="preserve">Elaboración y entrega de información que no refleja la realidad del Municipio </t>
  </si>
  <si>
    <t>1. Solicitud de la información contable a cada dependencia dentro de la administración, Institución Educativa, Concejo y Personería,  con una antelación no menor a 20 días del corte del periodo a solicitar dependiendo del proceso, ya sea mensual, trimestral o anual. Esta respuesta debe venir certificada por el responsable del proceso solicitado y/o por el contador en caso de las instituciones educativas, el Concejo y la Personería.  
2.  Dentro del programa contable Venus Ingeniería de Software, definir características de restricción y contraseñas de acceso para cada usuario, con el fin de determinar quien ingresa la información solicitada y si fue contabilizada en debida forma.
3.  En cuanto a los documentos soporte de pago contables que vienen relacionados en cada cuenta, realizar revisión minuciosa por parte de la oficina de contabilidad, pasando un primer filtro por las funcionarias del área y posteriormente avalados por el Contador General</t>
  </si>
  <si>
    <t>CONCUSIÓN</t>
  </si>
  <si>
    <t>Deterioro de la imagen corporativa. Sanciones disciplinarias, perdida de credibilidad, confianza y demandas.</t>
  </si>
  <si>
    <t>. Lista de Asistencia a la Socialización
. Link de publicación de denuncias en Intranet y en la web</t>
  </si>
  <si>
    <t>Administración de la Nómina</t>
  </si>
  <si>
    <r>
      <rPr>
        <b/>
        <sz val="13"/>
        <rFont val="Tahoma"/>
        <family val="2"/>
      </rPr>
      <t>GESTION HUMANA Y DESARROLLO LOGISTICO</t>
    </r>
    <r>
      <rPr>
        <sz val="13"/>
        <rFont val="Tahoma"/>
        <family val="2"/>
      </rPr>
      <t>. Proceso: Manejo de inventarios de muebles e inmuebles</t>
    </r>
  </si>
  <si>
    <r>
      <rPr>
        <b/>
        <sz val="13"/>
        <rFont val="Tahoma"/>
        <family val="2"/>
      </rPr>
      <t>GESTION HUMANA Y DESARROLLO LOGISTICO</t>
    </r>
    <r>
      <rPr>
        <sz val="13"/>
        <rFont val="Tahoma"/>
        <family val="2"/>
      </rPr>
      <t>. Proceso: Administración de la Nómina</t>
    </r>
  </si>
  <si>
    <t>INEXACTITUD INTENCIONADA DE LA INFORMACION EN EL MANEJO DE LOS INVENTARIOS</t>
  </si>
  <si>
    <t>Destruir, falsificar, modificar o desaparecer documentos, bases de datos (muebles y enseres) o cualquier tipo de información en favor propio o de un tercero.</t>
  </si>
  <si>
    <t>Destruir, falsificar, modificar o desaparecer documentos, bases de datos (nomina) o cualquier tipo de información en favor propio o de un tercero.</t>
  </si>
  <si>
    <t>Tratamiento prioritario, eliminar o reducir el riesgo</t>
  </si>
  <si>
    <t>Secretario de Desarrollo Institucional/ Líder proceso de Inventarios</t>
  </si>
  <si>
    <t>. Inventario de elementos devolutivos permantes. 
. Paz y salvo a funcionarios retirados del servicios.
. Realizar inspección a muestreo de los inmuebles.</t>
  </si>
  <si>
    <t xml:space="preserve">. Verificar si el funcionario tiene los elementos que se encuentran a su nombre. 
. Si un funcionario no tiene en su haber algún elemento asignado en el momento del inventario se llama a descargos de carácter averiguatorio para que responda por los elementos a su cargo.
</t>
  </si>
  <si>
    <t>. Acta de visita de la inspección ocular a los inmuebles
. Informe de elementos devolutivos por funcionarios.
. Paz y Salvo a los funcionarios que se retirar del servicio como requisito para el pago de liquidación.</t>
  </si>
  <si>
    <t xml:space="preserve">
. Líder del proceso de Inventarios.
.Secretario de Desarrollo Institucional.</t>
  </si>
  <si>
    <t>Secretario de Desarrollo Institucional/ líder proceso de nomina.</t>
  </si>
  <si>
    <t xml:space="preserve">
. Aprobación de Prenónima revisada por funcionarios encargados y aprobada por el secretario.</t>
  </si>
  <si>
    <t xml:space="preserve">
. Una vez se registran las novedades se emite la prenomina para que un segundo funcionario la revise. Cuando queda en firme es firmada por el Secretario de Desarrollo Institucional.</t>
  </si>
  <si>
    <t xml:space="preserve">
. Cuando se detecta inconsistencia en la nómina se detiene su pago hasta que sea corregido. Antes del pago también es revisada por la Secretaria de hacienda.</t>
  </si>
  <si>
    <t>. Líder del proceso de Nómina.
.Secretario de Desarrollo Institucional.</t>
  </si>
  <si>
    <t>SEMESTRAL</t>
  </si>
  <si>
    <t>Acción realizada por un funcionario de la Oficina TIC que induzca a un tercero a dar pago por agilizar algún proceso en la oficina</t>
  </si>
  <si>
    <t>Cuando el funcionario acepte remuneración para retardar u omitir algún proceso de la oficina TIC</t>
  </si>
  <si>
    <t>. Se realizarán 2 socializaciones en el año a los contratistas vinculados en la Oficina TIC</t>
  </si>
  <si>
    <t>. Lista de Asistencia a la Socialización</t>
  </si>
  <si>
    <t>COHECHO IMPROPIO</t>
  </si>
  <si>
    <t>Cuando el funcionario acepte remuneración para ejecutar alguna actividad propia de su cargo</t>
  </si>
  <si>
    <t>Cuando algún funcionario influya sobre decisiones contractuales o realice procesos contractuales sin los requisitos legales</t>
  </si>
  <si>
    <t>- Capacitación en contratación pública
- Concepto jurídico de cada contrato</t>
  </si>
  <si>
    <t>Se realizarán 2 capacitaciones al año a los funcionarios y/o contratistas vinculados con el proceso de contratación</t>
  </si>
  <si>
    <t>. Lista de Asistencia a la Socialización o la capacitación</t>
  </si>
  <si>
    <t>TRÁFICO DE INFLUENCIAS</t>
  </si>
  <si>
    <t>Si algún funcionario de la oficina usa para su propio interés o el de otra persona, influencias derivadas del ejercicio de su cargo, para obtener beneficio por parte de otro funcionario.</t>
  </si>
  <si>
    <t>Deterioro de la imagen corporativa. Sanciones disciplinarias, perdida de credibilidad, confianza</t>
  </si>
  <si>
    <t>REVELACIÓN DE SECRETO</t>
  </si>
  <si>
    <t>Si algún funcionario de la oficina da a conocer información que debiera mantener en secreto o bajo reserva</t>
  </si>
  <si>
    <t>- Capacitación y sensibilización en normas de privacidad de la información y tratamiento de datos personales</t>
  </si>
  <si>
    <t>Se realizarán 2 capacitaciones y/o sensibilizaciones al año a los funcionarios y/o contratistas vinculados con el proceso de contratación</t>
  </si>
  <si>
    <t>Acción realizada por el servidor publico que solicita dinero a cambio de acompañar proyectos o favorecer a terceros</t>
  </si>
  <si>
    <t>Cada que se acompañe un proyecto</t>
  </si>
  <si>
    <t>. Se hará firmar al personal o entidad que se acompañó, al finalizar cada proyecto el Certificado de No Concusión</t>
  </si>
  <si>
    <t>Certificado de NO Concusión</t>
  </si>
  <si>
    <t>Bimensual</t>
  </si>
  <si>
    <t>Estratificación</t>
  </si>
  <si>
    <t xml:space="preserve">Al realizar las certificaciones de estratificación, constancias y conceptos se puede favorecer a un tercero obviando las normas vigentes. </t>
  </si>
  <si>
    <r>
      <rPr>
        <b/>
        <sz val="13"/>
        <rFont val="Tahoma"/>
        <family val="2"/>
      </rPr>
      <t xml:space="preserve">PLANEACION. </t>
    </r>
    <r>
      <rPr>
        <sz val="13"/>
        <rFont val="Tahoma"/>
        <family val="2"/>
      </rPr>
      <t xml:space="preserve"> Procesos: Estratificación</t>
    </r>
  </si>
  <si>
    <t>Corrupción</t>
  </si>
  <si>
    <t>Cada que se realice un contrato</t>
  </si>
  <si>
    <t>. Revisión y visto bueno de la oficina jurídica (Concepto Favorable o Desfavorable), para dar inicio al proceso.
. Revisión del Comité Evaluador de las ofertas que se presenten en los procesos, los cuales emiten concepto de adjudicación o declaratoria desierta.
. Firma del contrato por parte de la persona delegada para ello.</t>
  </si>
  <si>
    <t>Cada contrato debe contar con el concepto jurídico respectivo. 
Evaluación del Comité Evaluador conforme a las normas técnicas del sector.</t>
  </si>
  <si>
    <t>Informes técnicos de Interventoría Y/O Supervisión</t>
  </si>
  <si>
    <t>. Informes Técnicos de Interventoría Y/O Supervisión .Registros Fotográficos
. Listado de asistencia (Entrega de obra a satisfacción de la comunidad)
.Auditoria Interna de Contratación (reposa en la oficina de control Interno)</t>
  </si>
  <si>
    <t>Oficina de la mujer</t>
  </si>
  <si>
    <t>Investigación disciplinaria, fiscal, penal, sanciones, perdida de credibilidad y confianza, incumplimiento con el objeto del contrato. Demandas y daños de imagen.</t>
  </si>
  <si>
    <t>. Lista de chequeo de requisitos.
. Revisión y visto bueno de la oficina jurídica (Concepto Favorable o Desfavorable), para dar inicio al proceso.
. Certificado de Idoneidad con firma del Secretario de Desarrollo institucional
. Firma del contrato por parte de la persona delegada para ello.</t>
  </si>
  <si>
    <t>. Terminación del contrato de común acuerdo o unilateralmente.
. Informar a la Secretaria de Planeación y Control Interno mediante oficio para realizar las modificaciones en la Matriz de Riesgos de Corrupción</t>
  </si>
  <si>
    <r>
      <t xml:space="preserve">GERENCIA DEL MUNICIPIO. Procesos: </t>
    </r>
    <r>
      <rPr>
        <sz val="13"/>
        <rFont val="Tahoma"/>
        <family val="2"/>
      </rPr>
      <t>Comunicación Pública</t>
    </r>
  </si>
  <si>
    <t>Comunicación Publica</t>
  </si>
  <si>
    <r>
      <t xml:space="preserve">GERENCIA DEL MUNICIPIO. Procesos: </t>
    </r>
    <r>
      <rPr>
        <sz val="13"/>
        <rFont val="Tahoma"/>
        <family val="2"/>
      </rPr>
      <t>Oficina de la Mujer</t>
    </r>
  </si>
  <si>
    <t>Gestión Financiera y Contratación</t>
  </si>
  <si>
    <t>Cada contrato debe contar con el concepto jurídico respectivo si es contratación Directa y para el cado de invitaciones públicas de mínima cuantía y selección abreviada debe contar con Evaluación del Comité Evaluador conforme a las normas.</t>
  </si>
  <si>
    <t>Cuando se detecta una desviación en el procedimiento de Gestión Financiera, referente a la contratación Directa y/o invitaciones de mínima cuantía y selección abreviada, se debe subsanar el error, analizando la fuente del mismo que puede ser interno de la Secretaria de Salud, de la oficina Jurídica o del contratista y se realiza la notificación respectiva.
. Notificar a la Secretaria de Planeación la materialización del riesgo mediante oficio.</t>
  </si>
  <si>
    <t>USO INDEBIDO DE LOS RECURSOS</t>
  </si>
  <si>
    <t>. Posibilidad de afectar fuentes que no correspondan con el objeto del gasto en beneficio propio o de un tercero. (Recursos Sistema General de Participación en salud pública).
. La Falta de Seguimiento a la ejecución de los recursos y el desconocimiento en el manejo de las herramientas presupuestales puede ocasionar el desvío de los recursos.</t>
  </si>
  <si>
    <t>. Sanciones administrativas, fiscales y penales.
. Pérdida de imagen y credibilidad institucional. 
. Afectación de la salud pública.</t>
  </si>
  <si>
    <t>. Seguimiento financiero a las ejecuciones presupuestales
. Seguir los lineamientos del ministerio de salud y protección social sobre inversión de recursos</t>
  </si>
  <si>
    <t>Cuando se detecta una desviación que afecte fuentes que no correspondan con el objeto del gasto en beneficio propio o de un tercero, se debe subsanar el error, analizando la fuente del mismo 
. Notificar a la Secretaria de Planeación la materialización del riesgo mediante oficio.</t>
  </si>
  <si>
    <t>Líder de proceso de Salud Publica</t>
  </si>
  <si>
    <t>MANIPULACIÓN DE ACTOS ADMINISTRATIVOS</t>
  </si>
  <si>
    <t>. Sanciones administrativas, fiscales y penales.
. Pérdida de imagen y credibilidad institucional.
. Afectación de la salud pública.
. Incremento de riesgos de morbimortalidad de la población</t>
  </si>
  <si>
    <t>Plan de visitas elaborado y ejecutado</t>
  </si>
  <si>
    <t>Se realiza seguimiento al Plan de IVC (Inspección, Vigilancia y Control) de Salud Ambiental</t>
  </si>
  <si>
    <t>Tomar Acciones Disciplinarias para el funcionario
Establecer el cierre inmediato del Establecimiento comercial</t>
  </si>
  <si>
    <t>Seguimiento al Plan IVC</t>
  </si>
  <si>
    <t>COHECHO</t>
  </si>
  <si>
    <t>Posibilidad de recibir o solicitar cualquier dádiva o beneficio a nombre
propio o de terceros en la prestación de un servicio o trámite del proceso de Salud o en la manipulación de bases de datos</t>
  </si>
  <si>
    <t>. Sanciones administrativas, fiscales y penales.
. Pérdida de imagen y credibilidad institucional.
. Afectación de la salud pública.
. Demandas</t>
  </si>
  <si>
    <t>Secretario de Salud Municipal y Lideres de Proceso</t>
  </si>
  <si>
    <t>. Informar a los entes competentes (Control Interno Disciplinario)
. Notificar a la Secretaria de Planeación la materialización del riesgo mediante oficio.</t>
  </si>
  <si>
    <t>Secretario de Salud Municipal</t>
  </si>
  <si>
    <t xml:space="preserve">Gestión Financiera </t>
  </si>
  <si>
    <t>Salud Ambiental</t>
  </si>
  <si>
    <r>
      <t xml:space="preserve">ADMINISTRACION DE LA SALUD. </t>
    </r>
    <r>
      <rPr>
        <sz val="13"/>
        <rFont val="Tahoma"/>
        <family val="2"/>
      </rPr>
      <t>Proceso: Todos</t>
    </r>
  </si>
  <si>
    <r>
      <t xml:space="preserve">ADMINISTRACION DE LA SALUD. </t>
    </r>
    <r>
      <rPr>
        <sz val="13"/>
        <rFont val="Tahoma"/>
        <family val="2"/>
      </rPr>
      <t>Proceso: Salud Ambiental</t>
    </r>
  </si>
  <si>
    <t>Investigación disciplinaria y penal, sanciones</t>
  </si>
  <si>
    <t>.Recibir la respectiva actualización y capacitación por parte del ministerio publico. 
. Procedimientos documentados y actualizados.</t>
  </si>
  <si>
    <t>Someterse a la respetiva sanción Disciplinaria por parte de la Procuraduría General de la Nación.</t>
  </si>
  <si>
    <t>.Se asigna un único responsable con clave de acceso a la plataformas que requieren información.
. Las bases de datos son manejadas por un único responsable.</t>
  </si>
  <si>
    <t>Realizar informe con corrección de hallazgos</t>
  </si>
  <si>
    <t>Recibir o solicitar dádivas del publico en general para brindar beneficios de subsidios que no le corresponden a la persona en los procesos de la Secretaria de Vivienda y Servicios Públicos</t>
  </si>
  <si>
    <t>. Deterioro de la imagen corporativa. 
. Destinación indebida de presupuesto. 
. Sanciones, pérdida de credibilidad y confianza, demandas. 
. Investigaciones de las entidades de control.</t>
  </si>
  <si>
    <t>. Registrar en la Secretaría en la base de datos la información del postulante
. Verificar las condiciones de postulación de las personas mediante visitas
. El profesional universitario de la Secretaría de Vivienda presenta informes de visitas de campo, con registros fotográficos para llevar el control de gestión de la Secretaria.</t>
  </si>
  <si>
    <t>. Registrar en base de datos de la Secretaría las postulaciones de las personas que desean alguno de los beneficios que brinda la Secretaria de Vivienda y Servicios Públicos
. El profesional universitario de la secretaria de vivienda realiza la visita a los beneficiarios cuando se requiera , verificando las condiciones de su postulación y dando un concepto final sobre si la persona es apta para recibir los beneficios de la Secretaria de Vivienda y Servicios Públicos</t>
  </si>
  <si>
    <t xml:space="preserve">
Revocatoria del Acto Administrativo que adjudico el Subsidio</t>
  </si>
  <si>
    <t>. Informes Técnicos.
. Informe de Visitas de campo
. Formato de Verificación "Formulario de Atención al usuario postulante"
. Letreros con números de los entes de control para denuncia anónima en la Secretaria de Vivienda
. Mediante ayudas visuales evidenciar la línea de PQR de la Alcaldía</t>
  </si>
  <si>
    <r>
      <rPr>
        <b/>
        <sz val="13"/>
        <rFont val="Tahoma"/>
        <family val="2"/>
      </rPr>
      <t>PROMOCION DE LA CONVIVENCIA Y SEGURIDAD</t>
    </r>
    <r>
      <rPr>
        <sz val="13"/>
        <rFont val="Tahoma"/>
        <family val="2"/>
      </rPr>
      <t>. Procesos: Todos</t>
    </r>
  </si>
  <si>
    <t>COHECHO POR DAR U OFRECER</t>
  </si>
  <si>
    <t>El que dé u ofrezca dinero u otra utilidad a servidor público, directa o indirectamente, para solicitar información o modificación de Historias Laborales</t>
  </si>
  <si>
    <t>Líder del proceso de Archivo</t>
  </si>
  <si>
    <t>. Se debe hacer una denuncia a la autoridad competente.
. Se debe realizar la debida investigación para determinar donde estuvo la falla.
. Tomar acciones correctivas frente a las fallas identificadas.
. Modificar los controles
. Informar a la Secretaria de Planeación para ajustar el Mapa de Riesgos</t>
  </si>
  <si>
    <t>. Letrero Informativo visible para el publico
. Formato de Excel de seguimiento consecutivo a Certificaciones Laborales
. Listas de Asistencia a sensibilizaciones en el año (1 cada cuatrimestre)</t>
  </si>
  <si>
    <t>Favorecer a terceros como incluyéndolo como Victimas del conflicto</t>
  </si>
  <si>
    <t>Si se tiene una queja se remite al punto de atención de victimas para que se verifique con el registro único de Victimas ( RUV)</t>
  </si>
  <si>
    <t>Relación estadísticas de los hechos victimizantes enviada por Personería</t>
  </si>
  <si>
    <t>CUANDO SUCEDE EL EVENTOS DE DESASTRES NATURALES</t>
  </si>
  <si>
    <t>. Se realiza visita de inspección a la población vulnerable afectada
. Se caracteriza y se evidencia la afectación con registro fotográfico
. Se reúne el consejo municipal y se define el plan acción en casos macro
. Se presenta informe a la Secretaria Departamental del riesgo y se entregan las ayudas humanitarias de Emergencia.</t>
  </si>
  <si>
    <t>. Actas de Comité cuando amerita el evento.
. Acta de vista y registro fotográfico y solicitud por escrito de la persona afectada y acta de entrega de ayuda humanitaria</t>
  </si>
  <si>
    <t>Emitir resoluciones, dictámenes o conceptos contrarios a la Ley u omitir, retardar, negar o reusarse a realizar actos que le corresponden a las funciones del servidor publico</t>
  </si>
  <si>
    <t>Secretario de Desarrollo Institucional/ líder proceso de Gestión Humana</t>
  </si>
  <si>
    <t>Investigación disciplinaria y penal, Sanciones, perdida de credibilidad y confianza, incumplimiento con el objeto del contrato. demandas y daños de imagen.</t>
  </si>
  <si>
    <t>Secretario de Desarrollo Institucional/ personal encargado de hacer los contratos</t>
  </si>
  <si>
    <t>. Revisar mediante lista de chequeo el cumplimiento a la ley 80 de 1993.
. Una vez se tiene elaborado el contrato pasa a revisión jurídica para su respectivo concepto ya sea favorable o desfavorable.</t>
  </si>
  <si>
    <t>. Secretario de Desarrollo Institucional.
. Personal encargado de contratación.</t>
  </si>
  <si>
    <t>3185304168 . Cristian</t>
  </si>
  <si>
    <t>Investigación disciplinaria, fiscales y penales.</t>
  </si>
  <si>
    <t>Certificados.</t>
  </si>
  <si>
    <r>
      <rPr>
        <b/>
        <sz val="13"/>
        <rFont val="Tahoma"/>
        <family val="2"/>
      </rPr>
      <t>ADMINISTRACION DE LA MOVILIDAD</t>
    </r>
    <r>
      <rPr>
        <sz val="13"/>
        <rFont val="Tahoma"/>
        <family val="2"/>
      </rPr>
      <t>. Proceso: Proceso Gestión Administrativa</t>
    </r>
  </si>
  <si>
    <r>
      <rPr>
        <b/>
        <sz val="13"/>
        <rFont val="Tahoma"/>
        <family val="2"/>
      </rPr>
      <t>ADMINISTRACION DE LA MOVILIDAD</t>
    </r>
    <r>
      <rPr>
        <sz val="13"/>
        <rFont val="Tahoma"/>
        <family val="2"/>
      </rPr>
      <t>. Proceso: Administración del Transporte Publico</t>
    </r>
  </si>
  <si>
    <t>. Elaborar acto Administrativo con solicitud de Nulidad del acto contractual.
. Informar a la Secretaria de Planeación y Control Interno la materialización del Riesgo de Corrupción mediante oficio para el ajuste de la matriz de riesgos de corrupción</t>
  </si>
  <si>
    <t>Al realizar las certificaciones de uso de suelo, líneas de paramento, constancias, permisos y conceptos se puede favorecer a un tercero obviando las normas vigentes.</t>
  </si>
  <si>
    <t>. SISBENAPP - Icono Administración de usuarios - Foto de pantalla de cambio de usuarios
. Carta de Confidencialidad con los contratistas del SISBEN</t>
  </si>
  <si>
    <t>Secretario de Salud Municipal y Líder de Gestión Financiera</t>
  </si>
  <si>
    <t>Secretario de Salud Municipal y Líder de Salud Publica</t>
  </si>
  <si>
    <t>El líder del proceso realiza seguimiento financiero cuatrimestral a las ejecuciones presupuestales, con la finalidad de evidenciar lo ejecutado a la fecha, haciendo verificación a los presupuestos correspondientes, quedando en firme con la evidencia el cuadro de seguimiento presupuestal.</t>
  </si>
  <si>
    <t>Informes Sireci?
o informes internos del seguimiento financiero a las ejecuciones presupuestales</t>
  </si>
  <si>
    <t>Manipulación de Actos Administrativos para evitar el control y vigilancia de riesgos del ambiente y del consumo</t>
  </si>
  <si>
    <t>Secretario de Salud Municipal y Líder de Salud Ambiental</t>
  </si>
  <si>
    <t>. Acuerdo de Confidencialidad con las personas que manejan las bases de datos de la Secretaria de Salud
. Sensibilización del Código de Integridad con el personal de la secretaria (Tres veces en el año)
. Cambio de contraseñas bimestral</t>
  </si>
  <si>
    <t>Se realizará acuerdo de confidencialidad con las personas que tengan acceso a las bases de datos y se programará tres sensibilización en el año 2021 del código de integridad con todos los funcionarios de la Secretaria de Salud.
Cada dos meses se realizará cambio de las contraseñas de las bases de datos dejando constancia mediante acta con el Secretario de Salud</t>
  </si>
  <si>
    <t>Lista de Asistencia, acta de la reunión de la socialización del código de integridad - Tres veces en el año
Acuerdos de Confidencialidad firmados
Acta de Cambio de contraseñas de las bases de datos</t>
  </si>
  <si>
    <t>Cuando un servidor público que en abuso de su cargo, al momento de realizar el préstamo del Teatro Municipal induce a otra persona a dar el pago de dinero de manera indebida.</t>
  </si>
  <si>
    <t>. Formato de uso del teatro y control del riesgo de concusión e informe semestral.
. Oficio de solicitud de préstamo
. Oficio de respuesta del préstamo del teatro
. Firma de revisión del formato de préstamo y las solicitudes de préstamo</t>
  </si>
  <si>
    <t>Turismo y Desarrollo Económico</t>
  </si>
  <si>
    <t>Asignación de beneficios a terceros sin cumplir condiciones y requisitos</t>
  </si>
  <si>
    <t>Evaluación del Comité de Evaluación de Riesgos para el Fondo Rotatorio para dar Cumplimiento de Requisitos y Condiciones del beneficio otorgado (Económico por Fondo Rotatorio y/o Capacitación).</t>
  </si>
  <si>
    <t>Secretario de Movilidad – Líder de Proceso</t>
  </si>
  <si>
    <t>Reporte detallado de las funciones y actividades realizadas mensualmente por el Líder del Proceso de Administración del Trasporte Publico</t>
  </si>
  <si>
    <t>* Informar a los Entes de Control (Control Interno Disciplinario, Personería y Procuraduría)
* Revisión inmediata de las causas del riesgo materializado.</t>
  </si>
  <si>
    <t>Lograr la eficiencia, eficacia y transparencia en el ejercicio de las funciones de la Entidad, para cumplir con los fines constitucionales para los que fue creada a través de la medición, la eficiencia, eficacia y economía de los demás controles. Art. 90 de la Ley 87 del 93</t>
  </si>
  <si>
    <t>Recibir sobornos con el fin de modificar informes de auditoría, evaluación y seguimientos.</t>
  </si>
  <si>
    <t>El funcionario publico filtre la información de una auditoria antes de los términos establecidos, como no conformidades y hallazgos antes de emitir el informe preliminar y final</t>
  </si>
  <si>
    <t>Verificar la relación enviada de la Personería de los posibles beneficiarios en el VIVANTO , si aplica o no y se procede a incluirla en la ayuda Humanitaria inmediata en lo relacionado con las Victimas de conflicto. 
Diligenciar en la Plataforma SIGO, PAT, RUSICST toda la información de todos los programas planes y proyectos en beneficio de las victimas del conflicto armado y desplazamiento forzado. Estas plataformas son supervisadas por los entes de control (Personería, procuraduría y el Ministerio de Justicio y del Interior)</t>
  </si>
  <si>
    <t>Secretario de Gobierno – Líder de proceso</t>
  </si>
  <si>
    <t>. Letrero Informativo visible para el publico en el que se especifique que cualquier ofrecimiento de dinero será denunciado.
. Sensibilización del Código de Integridad con el personal de Archivo</t>
  </si>
  <si>
    <t>. El profesional Universitario diligencia Formato en Excel de seguimiento consecutivo a las Certificaciones Laborales y de Contrato cada que se presenta una solicitud con el fin de llevar control de fecha y usuario que lo solicita
. Programar tres sensibilizaciones del Código de Integridad</t>
  </si>
  <si>
    <t xml:space="preserve">. Profesional Universitario de Archivo.
. Secretario de Desarrollo Institucional.
</t>
  </si>
  <si>
    <t>. Se realiza inventario de elementos devolutivos de forma permanente con el objetivo de mantener actualizados los inventarios.
. Verificar y transfiere los elementos que entrega el funcionario saliente y luego se procede a emitir el respectivo paz y salvo, autorizado por el líder del proceso del Almacén y firmado por el Secretario de Desarrollo Institucional. 
. Se procede a elegir unos inmuebles para realizar visita y elaborar acta con registro fotográfico del mismo.</t>
  </si>
  <si>
    <t>. Revisión de la oficina jurídica de los actos administrativos.
. Para los nombramientos de empleos de carrera en vacancia definitiva se hace uso de lista de elegibles o uso de derecho preferente a través del estudio técnico o en los casos que aplique.
. Para los encargos se debe hacer estudio técnico para determinar si dentro de la Administración hay personas que cumplan con el perfil. 
. Para los nombramientos de provisionalidad es potestad del Alcalde, fundamentado en el resultado del Estudio Técnico donde se demuestre que no hay dentro de la Administración una persona que cumpla con el perfil.
. Todo Acto Administrativo lleva revisión y firma del Secretario de Desarrollo Institucional
. Reunión de seguimiento a la Gestión mensualmente</t>
  </si>
  <si>
    <t>. Cada que se emita actos administrativos se envían a la oficina Jurídica para que emitan concepto favorable o desfavorable.
. Para los Encargos se verifica a través del estudio técnico que el personal tenga derecho de carrera, el perfil y la competencia para ello, después se verifica que no tenga sanciones disciplinarias y calificación de desempeño sobresaliente. Si no se encuentra personal que cumpla con estos requisitos el nominador tiene la potestad de nombramiento provisional
. Siempre que se emita un documento por parte de algún funcionario debe pasar por revisión y firma del Secretario de Desarrollo
. Mensualmente se realizará reunión de seguimiento a la Gestión de la Secretaria Desarrollo con todo el equipo de trabajo con el fin de verificar y ajustar, cronogramas de trabajo y novedades que se presenten en la ejecución propia de las actividades del cargo</t>
  </si>
  <si>
    <t>. Se revoca el acto administrativo en derecho según el código Administrativo.
. Ejercer la demanda Lesividad ante la Jurisdicción Administrativa
. Informar a la Secretaria de Planeación la materialización del riesgo para modificar la Matriz de Riesgos de Corrupción</t>
  </si>
  <si>
    <t>. Estudios Técnicos que soportan cualquier decisión que se tome con firma del Secretario y firma de la persona que lo elabora
. Acta de reunión de Seguimiento a la Gestión.</t>
  </si>
  <si>
    <t>. Concepto Jurídico favorable o desfavorable
. Lista de chequeo de verificación de requisitos mínimos</t>
  </si>
  <si>
    <t>. Sensibilización del código de ética
. Publicación de las líneas de denuncia a los funcionarios públicos. En la Oficina, en la web y en Intranet</t>
  </si>
  <si>
    <t>. Se realizarán 2 socializaciones en el año a los contratistas vinculados en la Oficina TIC
. Publicar de manera visible al publico las líneas de quejas y denuncias a los funcionarios públicos</t>
  </si>
  <si>
    <t>Remitirse a la Política de Riesgos de la Alcaldía Municipal y seguir las indicaciones allí consignadas</t>
  </si>
  <si>
    <t>. Deterioro de la imagen corporativa.
. Sanciones por los entes de Control
. Inconvenientes en la prestación de los servicios del Departamento TIC. 
. Demora en la solución de requerimientos. 
. Baja calidad en la prestación del servicio.</t>
  </si>
  <si>
    <t>. Sensibilización del código de ética</t>
  </si>
  <si>
    <t>. Deterioro de la imagen corporativa. Sanciones disciplinarias, perdida de credibilidad, confianza y demandas.
. Inconvenientes en la prestación de los servicios del Departamento TIC. 
. Demora en la solución de requerimientos. 
. Baja calidad en la prestación del servicio.</t>
  </si>
  <si>
    <t>. Deterioro de la imagen corporativa. Sanciones disciplinarias, perdida de credibilidad, confianza y demandas.
. Inconvenientes en la prestación de los servicios del Departamento TIC. 
. Baja calidad en la prestación del servicio.</t>
  </si>
  <si>
    <t>Líder de Comunicaciones</t>
  </si>
  <si>
    <t>. Cuando se celebra un contrato inicialmente se revisa y analiza los documentos de la persona a contratar y contrastar la información con la lista de chequeo de requisitos mínimos.
. Se proyecta el proceso contratactual incluyendo el certificado de idoneidad y se envía a revisión jurídica para su validación y expedición de concepto jurídico
. Se solicitan las firmas y se realiza la publicación en la pagina SECOP y RCL
. La carpeta del contrato reposa en el archivo de Gestión de la Oficina de la Mujer y Equidad de Genero</t>
  </si>
  <si>
    <t>. Concepto Jurídico
. Certificación de Requisitos de Contratación
. Certificado de Idoneidad</t>
  </si>
  <si>
    <r>
      <t xml:space="preserve">GERENCIA DEL MUNICIPIO. Procesos: </t>
    </r>
    <r>
      <rPr>
        <sz val="13"/>
        <rFont val="Tahoma"/>
        <family val="2"/>
      </rPr>
      <t>Cooperación Internacional</t>
    </r>
  </si>
  <si>
    <t>. Concepto Jurídico
. Lista de Chequeo Requisitos mínimos</t>
  </si>
  <si>
    <t>Certificado de constancia que no se solicitó dinero por parte de ningún Funcionario Publico de Cooperación Internacional para acompañar Proyectos</t>
  </si>
  <si>
    <t>Remitir a los entes de control los hallazgos y evidencias encontrados para su competencia
Remitirse a las acciones de la Política de Administración de Riesgos</t>
  </si>
  <si>
    <t>Calidad Educativa/Mejoramiento continuo de establecimientos educativos</t>
  </si>
  <si>
    <t>Gestión Financiera / Presupuesto</t>
  </si>
  <si>
    <t>Gestión Administrativa y Financiera. Cobertura</t>
  </si>
  <si>
    <t>Desviación de recursos de destinación especifica</t>
  </si>
  <si>
    <t>Traslados indebidos de recursos para ejecución de los diferentes proyectos definidos en el Plan de Apoyo al Mejoramiento (PAM 2020).</t>
  </si>
  <si>
    <t>. No ejecución de programas y proyectos definidos en el PAM (2020)
. Sanciones disciplinarias, fiscales y penales</t>
  </si>
  <si>
    <t>Desviación de recursos de destinación especifica por el mal uso de las fuentes de financiación</t>
  </si>
  <si>
    <t>. Desviación indebida de recursos
. Sanciones disciplinarias, fiscales y penales</t>
  </si>
  <si>
    <t>. Uso indebido o aplicación diferente de los recursos destinados para el sistema educativo.
. Generar informe de recobro de estudiantes matriculados con información inexacta.</t>
  </si>
  <si>
    <t>Solicitar Disponibilidades presupuestales de todos los programas y proyectos consignados en el Plan de Apoyo al Mejoramiento (PAM)</t>
  </si>
  <si>
    <t>Solicitar a la secretaria de Hacienda, relación de las destinaciones especificas y las autorizaciones de traslados</t>
  </si>
  <si>
    <t>Listado de Registros presupuestales
Plan de Desarrollo</t>
  </si>
  <si>
    <t>Enviar a Descargo a control interno disciplinario para establecer la consecuencia del mal uso de los recursos</t>
  </si>
  <si>
    <t>Registros presupuestales
Seguimientos plan de desarrollo
oficios de notificación a funcionario pertinente</t>
  </si>
  <si>
    <t>Verificación en el SIMAT vs auditoria de matricula en las I.E Procedimiento del Sistema General de Participaciones. Informe de ejecución presupuestal de SGP</t>
  </si>
  <si>
    <t>Reportar ante el Ministerio de Educación Nacional deserción escolar durante el año lectivo</t>
  </si>
  <si>
    <t>Informe SIMAT, informe de los rectores de las I.E</t>
  </si>
  <si>
    <t>Secretario de Educación, Líder de proceso y rectores de las I.E</t>
  </si>
  <si>
    <t>Disponibilidades Presupuestales de todos los programas y proyectos.
Actas de reunión para definición de presupuesto del proceso de Calidad Educativa</t>
  </si>
  <si>
    <t>Cuando se realice el presupuesto coordinar con la líder de Calidad de Educativa, el Secretario de Educación, la líder de proyectos y presupuesto las destinaciones especificas de todos los programas y proyectos.</t>
  </si>
  <si>
    <t>Secretario de Educación y Líder de Calidad Educativa</t>
  </si>
  <si>
    <t>Desconocimiento de la normatividad en el uso d e las fuentes de financiación.
Traslados indebidos entre las fuentes de financiación</t>
  </si>
  <si>
    <t>Revisión de los objetos de los registros presupuestales y el uso de la fuente de financiación de acuerdo a la norma.
Seguimiento a ejecución del plan de desarrollo</t>
  </si>
  <si>
    <t>Secretario de Educación, Líder Administrativo y Financiero Líder de Presupuesto</t>
  </si>
  <si>
    <t xml:space="preserve"> Asistencia Técnica en Procesos Agroambientales</t>
  </si>
  <si>
    <t>Apoyar la actividad misional de la alcaldía para que se cumpla bajo los parámetros legales.</t>
  </si>
  <si>
    <t>CONCUSIÓN / COHECHO</t>
  </si>
  <si>
    <t>Cada que se presente</t>
  </si>
  <si>
    <t>El cambio de contraseña se realiza cada cuatro meses por parte del Líder del Proceso
El sistema no permite descargar la base de datos por parte de los usuarios. Solo el Líder de proceso de Sisben puede descargarla</t>
  </si>
  <si>
    <r>
      <t xml:space="preserve">ASESORIA Y APOYO JURIDICO. </t>
    </r>
    <r>
      <rPr>
        <sz val="13"/>
        <rFont val="Tahoma"/>
        <family val="2"/>
      </rPr>
      <t>Dirección Jurídica</t>
    </r>
  </si>
  <si>
    <t>Dirección Jurídica</t>
  </si>
  <si>
    <t>Posibilidad que un funcionario público al hacer uso de sus funciones, hace pagar a una persona contribuciones o recibe dádivas ofrecidas por el tercero para beneficio propio o de un tercero en la generación de Conceptos Jurídicos u otra información privilegiada</t>
  </si>
  <si>
    <t>Líder del proceso Defensa Judicial / Jefe Oficina Jurídica</t>
  </si>
  <si>
    <t>. El jefe de la Oficina Jurídica hace el reparto de los casos entre los funcionario de la Oficina
. Todo documento que se genera por la Oficina Jurídica es revisado y Aprobado por el Jefe de la Oficina
. Todo Concepto Jurídico que se solicita debe llegar con su respectiva carpeta de información
. Diligenciar la Base de Datos (Formato de Radicación de Contratos) donde se ingresan todos los tiempos e información de la carpeta
. Formato de Radicación de Actos Administrativos y Proyectos de Acuerdo
. Formato Selección Abreviada, licitaciones y otros</t>
  </si>
  <si>
    <t>Inicialmente se recibe la documentación, se radica, se hace el reparto entre los profesionales del área, estos revisan la carpeta y de acuerdo a los hallazgos o inquietudes que se generen el profesional a cargo hace los requerimientos de corrección a la Dependencia donde se origina la necesidad.
Cuando la carpeta ya ha sido ajustada se emite el concepto previo de favorabilidad.
Se remite al jefe del área para hacer una ultima revisión y aprobación</t>
  </si>
  <si>
    <t>. Informar al Jefe inmediato el acto de corrupción ejecutado por el servidor publico para que se le adelante debido proceso. 
. Reportar a la Secretaria de Planeación la materialización del riesgo mediante memorando. 
. Establecer controles adicionales que permitan evitar que se vuelva a materializar el riesgo</t>
  </si>
  <si>
    <t>. Formato de Entradas y Salidas de Contrato AAJ.CT-00-F5
. Archivo físico de Conceptos Jurídicos generados por la oficina para verificación de los entes de control</t>
  </si>
  <si>
    <t>Jefe de la Oficina Jurídica</t>
  </si>
  <si>
    <t>TABLERO DE RIESGOS DE CORRUPCIÓN Y CONTROLES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</si>
</sst>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8" x14ac:knownFonts="1">
    <font>
      <sz val="11"/>
      <color theme="1"/>
      <name val="Calibri"/>
      <family val="2"/>
      <scheme val="minor"/>
    </font>
    <font>
      <b/>
      <sz val="12"/>
      <color indexed="8"/>
      <name val="Arial"/>
      <family val="2"/>
    </font>
    <font>
      <b/>
      <sz val="10"/>
      <color indexed="8"/>
      <name val="Arial"/>
      <family val="2"/>
    </font>
    <font>
      <b/>
      <sz val="12"/>
      <color theme="1"/>
      <name val="Calibri"/>
      <family val="2"/>
      <scheme val="minor"/>
    </font>
    <font>
      <sz val="10"/>
      <color rgb="FF000000"/>
      <name val="Arial"/>
      <family val="2"/>
    </font>
    <font>
      <sz val="10"/>
      <color indexed="12"/>
      <name val="Arial"/>
      <family val="2"/>
    </font>
    <font>
      <sz val="10"/>
      <color indexed="8"/>
      <name val="Arial"/>
      <family val="2"/>
    </font>
    <font>
      <b/>
      <sz val="11"/>
      <color theme="0"/>
      <name val="Calibri"/>
      <family val="2"/>
      <scheme val="minor"/>
    </font>
    <font>
      <b/>
      <sz val="11"/>
      <color theme="1"/>
      <name val="Calibri"/>
      <family val="2"/>
      <scheme val="minor"/>
    </font>
    <font>
      <sz val="10"/>
      <name val="Arial"/>
      <family val="2"/>
    </font>
    <font>
      <sz val="11"/>
      <name val="Arial"/>
      <family val="2"/>
    </font>
    <font>
      <sz val="12"/>
      <name val="Arial"/>
      <family val="2"/>
    </font>
    <font>
      <b/>
      <sz val="16"/>
      <color indexed="8"/>
      <name val="Arial"/>
      <family val="2"/>
    </font>
    <font>
      <b/>
      <sz val="20"/>
      <color indexed="8"/>
      <name val="Arial"/>
      <family val="2"/>
    </font>
    <font>
      <sz val="12"/>
      <color theme="1"/>
      <name val="Calibri"/>
      <family val="2"/>
      <scheme val="minor"/>
    </font>
    <font>
      <sz val="14"/>
      <color theme="1"/>
      <name val="Tahoma"/>
      <family val="2"/>
    </font>
    <font>
      <b/>
      <sz val="14"/>
      <name val="Tahoma"/>
      <family val="2"/>
    </font>
    <font>
      <sz val="14"/>
      <name val="Tahoma"/>
      <family val="2"/>
    </font>
    <font>
      <b/>
      <sz val="13"/>
      <name val="Tahoma"/>
      <family val="2"/>
    </font>
    <font>
      <sz val="13"/>
      <color theme="1"/>
      <name val="Tahoma"/>
      <family val="2"/>
    </font>
    <font>
      <sz val="13"/>
      <name val="Tahoma"/>
      <family val="2"/>
    </font>
    <font>
      <sz val="14"/>
      <color rgb="FF000000"/>
      <name val="Tahoma"/>
      <family val="2"/>
    </font>
    <font>
      <b/>
      <sz val="13"/>
      <color rgb="FF000000"/>
      <name val="Tahoma"/>
      <family val="2"/>
    </font>
    <font>
      <sz val="13"/>
      <color indexed="8"/>
      <name val="Tahoma"/>
      <family val="2"/>
    </font>
    <font>
      <b/>
      <sz val="13"/>
      <color indexed="8"/>
      <name val="Tahoma"/>
      <family val="2"/>
    </font>
    <font>
      <sz val="13"/>
      <color rgb="FF000000"/>
      <name val="Tahoma"/>
      <family val="2"/>
    </font>
    <font>
      <sz val="12"/>
      <color theme="1"/>
      <name val="Tahoma"/>
      <family val="2"/>
    </font>
    <font>
      <b/>
      <sz val="12"/>
      <name val="Tahoma"/>
      <family val="2"/>
    </font>
    <font>
      <b/>
      <sz val="10"/>
      <color theme="1"/>
      <name val="Arial"/>
      <family val="2"/>
    </font>
    <font>
      <sz val="10"/>
      <color theme="1"/>
      <name val="Arial"/>
      <family val="2"/>
    </font>
    <font>
      <b/>
      <sz val="9"/>
      <color theme="1"/>
      <name val="Arial"/>
      <family val="2"/>
    </font>
    <font>
      <b/>
      <sz val="8"/>
      <color theme="1"/>
      <name val="Arial"/>
      <family val="2"/>
    </font>
    <font>
      <sz val="10"/>
      <color rgb="FF231F20"/>
      <name val="Arial"/>
      <family val="2"/>
    </font>
    <font>
      <b/>
      <sz val="10"/>
      <color rgb="FF000000"/>
      <name val="Arial"/>
      <family val="2"/>
    </font>
    <font>
      <sz val="12"/>
      <name val="Tahoma"/>
      <family val="2"/>
    </font>
    <font>
      <sz val="11"/>
      <color theme="1"/>
      <name val="Tahoma"/>
      <family val="2"/>
    </font>
    <font>
      <sz val="12"/>
      <color rgb="FF000000"/>
      <name val="Tahoma"/>
      <family val="2"/>
    </font>
    <font>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9" tint="-0.249977111117893"/>
        <bgColor indexed="64"/>
      </patternFill>
    </fill>
    <fill>
      <patternFill patternType="solid">
        <fgColor rgb="FFFF0000"/>
        <bgColor indexed="64"/>
      </patternFill>
    </fill>
    <fill>
      <patternFill patternType="solid">
        <fgColor theme="1"/>
        <bgColor indexed="64"/>
      </patternFill>
    </fill>
    <fill>
      <patternFill patternType="solid">
        <fgColor rgb="FFFFFFFF"/>
        <bgColor rgb="FFFFFFCC"/>
      </patternFill>
    </fill>
    <fill>
      <patternFill patternType="solid">
        <fgColor rgb="FFFFFFFF"/>
        <bgColor indexed="64"/>
      </patternFill>
    </fill>
    <fill>
      <patternFill patternType="solid">
        <fgColor theme="3" tint="0.59999389629810485"/>
        <bgColor indexed="64"/>
      </patternFill>
    </fill>
    <fill>
      <patternFill patternType="solid">
        <fgColor rgb="FFDBE5F1"/>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hair">
        <color theme="8" tint="-0.249977111117893"/>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rgb="FF000000"/>
      </top>
      <bottom/>
      <diagonal/>
    </border>
  </borders>
  <cellStyleXfs count="2">
    <xf numFmtId="0" fontId="0" fillId="0" borderId="0"/>
    <xf numFmtId="0" fontId="9" fillId="0" borderId="0"/>
  </cellStyleXfs>
  <cellXfs count="274">
    <xf numFmtId="0" fontId="0" fillId="0" borderId="0" xfId="0"/>
    <xf numFmtId="0" fontId="0" fillId="0" borderId="0" xfId="0" applyFill="1"/>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vertical="center"/>
    </xf>
    <xf numFmtId="0" fontId="0" fillId="0" borderId="0" xfId="0" applyAlignment="1">
      <alignment horizont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textRotation="90"/>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0" fillId="0" borderId="0" xfId="0" applyAlignment="1">
      <alignment horizontal="justify"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7" xfId="0" applyBorder="1" applyAlignment="1">
      <alignment horizontal="center"/>
    </xf>
    <xf numFmtId="0" fontId="2" fillId="0" borderId="1" xfId="0" applyFont="1" applyFill="1" applyBorder="1" applyAlignment="1">
      <alignment horizontal="center"/>
    </xf>
    <xf numFmtId="0" fontId="0" fillId="0" borderId="1" xfId="0" applyFill="1" applyBorder="1" applyAlignment="1">
      <alignment horizontal="left" vertical="center" wrapText="1"/>
    </xf>
    <xf numFmtId="0" fontId="0" fillId="2"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10" fillId="2" borderId="0" xfId="0" applyFont="1" applyFill="1" applyBorder="1" applyAlignment="1">
      <alignment horizontal="justify" vertical="center" readingOrder="1"/>
    </xf>
    <xf numFmtId="0" fontId="0" fillId="2" borderId="0" xfId="0"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0" fillId="2" borderId="0"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164" fontId="0" fillId="2" borderId="0" xfId="0" applyNumberFormat="1" applyFill="1" applyBorder="1" applyAlignment="1">
      <alignment horizontal="center" vertical="center" wrapText="1"/>
    </xf>
    <xf numFmtId="0" fontId="14" fillId="2"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2" borderId="0" xfId="0" applyFont="1" applyFill="1" applyBorder="1" applyAlignment="1">
      <alignment horizontal="justify" vertical="center" readingOrder="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0" xfId="0" applyFont="1" applyFill="1" applyBorder="1" applyAlignment="1">
      <alignment horizontal="justify" vertical="center" wrapText="1"/>
    </xf>
    <xf numFmtId="0" fontId="14" fillId="0"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164" fontId="14" fillId="2" borderId="0" xfId="0" applyNumberFormat="1" applyFont="1" applyFill="1" applyBorder="1" applyAlignment="1">
      <alignment horizontal="center" vertical="center" wrapText="1"/>
    </xf>
    <xf numFmtId="0" fontId="15" fillId="2" borderId="1" xfId="0" applyFont="1" applyFill="1" applyBorder="1" applyAlignment="1">
      <alignment horizontal="justify" vertical="center" wrapText="1"/>
    </xf>
    <xf numFmtId="0" fontId="15"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8" fillId="11" borderId="1" xfId="0" applyNumberFormat="1" applyFont="1" applyFill="1" applyBorder="1" applyAlignment="1" applyProtection="1">
      <alignment horizontal="center" vertical="center" wrapText="1"/>
    </xf>
    <xf numFmtId="0" fontId="18" fillId="11"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2" borderId="1" xfId="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5" fillId="2" borderId="1" xfId="0" applyFont="1" applyFill="1" applyBorder="1" applyAlignment="1">
      <alignment vertical="center" wrapText="1"/>
    </xf>
    <xf numFmtId="0" fontId="15" fillId="0" borderId="1" xfId="0" applyFont="1" applyFill="1" applyBorder="1" applyAlignment="1">
      <alignment horizontal="justify" vertical="center" wrapText="1"/>
    </xf>
    <xf numFmtId="0" fontId="15" fillId="9" borderId="1" xfId="0" applyFont="1" applyFill="1" applyBorder="1" applyAlignment="1">
      <alignment horizontal="justify" vertical="center" wrapText="1"/>
    </xf>
    <xf numFmtId="0" fontId="15" fillId="0" borderId="0" xfId="0" applyFont="1" applyAlignment="1">
      <alignment vertical="center" wrapText="1"/>
    </xf>
    <xf numFmtId="0" fontId="15" fillId="9"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0" borderId="10" xfId="0" applyFont="1" applyFill="1" applyBorder="1" applyAlignment="1">
      <alignment vertical="center" wrapText="1"/>
    </xf>
    <xf numFmtId="0" fontId="17" fillId="2" borderId="1" xfId="0" applyFont="1" applyFill="1" applyBorder="1" applyAlignment="1">
      <alignment horizontal="justify" vertical="center"/>
    </xf>
    <xf numFmtId="0" fontId="19" fillId="0" borderId="1" xfId="0" applyFont="1" applyFill="1" applyBorder="1" applyAlignment="1">
      <alignment vertical="center" wrapText="1"/>
    </xf>
    <xf numFmtId="0" fontId="19" fillId="2" borderId="1" xfId="0" applyFont="1" applyFill="1" applyBorder="1" applyAlignment="1">
      <alignment vertical="center" wrapText="1"/>
    </xf>
    <xf numFmtId="0" fontId="18" fillId="0" borderId="1" xfId="0" applyFont="1" applyFill="1" applyBorder="1" applyAlignment="1">
      <alignment horizontal="left" vertical="center" wrapText="1"/>
    </xf>
    <xf numFmtId="0" fontId="20" fillId="0" borderId="1" xfId="1" applyFont="1" applyFill="1" applyBorder="1" applyAlignment="1">
      <alignment horizontal="left" vertical="center" wrapText="1"/>
    </xf>
    <xf numFmtId="0" fontId="19" fillId="0" borderId="1" xfId="0" applyFont="1" applyFill="1" applyBorder="1" applyAlignment="1">
      <alignment horizontal="justify" vertical="center" wrapText="1"/>
    </xf>
    <xf numFmtId="0" fontId="19" fillId="9" borderId="1" xfId="0" applyFont="1" applyFill="1" applyBorder="1" applyAlignment="1">
      <alignment horizontal="justify" vertical="center" wrapText="1"/>
    </xf>
    <xf numFmtId="0" fontId="19" fillId="0" borderId="0" xfId="0" applyFont="1" applyAlignment="1">
      <alignment vertical="center" wrapText="1"/>
    </xf>
    <xf numFmtId="0" fontId="19" fillId="9" borderId="1" xfId="0" applyFont="1" applyFill="1" applyBorder="1" applyAlignment="1">
      <alignment horizontal="left" vertical="center" wrapText="1"/>
    </xf>
    <xf numFmtId="0" fontId="19" fillId="2" borderId="1" xfId="0" applyFont="1" applyFill="1" applyBorder="1" applyAlignment="1">
      <alignment horizontal="left" vertical="center"/>
    </xf>
    <xf numFmtId="0" fontId="19" fillId="0" borderId="0" xfId="0" applyFont="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20" fillId="2" borderId="1" xfId="0" applyFont="1" applyFill="1" applyBorder="1" applyAlignment="1">
      <alignment horizontal="justify" vertical="center"/>
    </xf>
    <xf numFmtId="0" fontId="19" fillId="2" borderId="1" xfId="0" applyFont="1" applyFill="1" applyBorder="1" applyAlignment="1">
      <alignment horizontal="center" vertical="center" wrapText="1"/>
    </xf>
    <xf numFmtId="0" fontId="25" fillId="10" borderId="1" xfId="0" applyFont="1" applyFill="1" applyBorder="1" applyAlignment="1">
      <alignment horizontal="justify" vertical="center" wrapText="1"/>
    </xf>
    <xf numFmtId="0" fontId="20" fillId="0" borderId="1" xfId="0" applyFont="1" applyFill="1" applyBorder="1" applyAlignment="1">
      <alignment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164" fontId="26" fillId="2" borderId="1" xfId="0" applyNumberFormat="1" applyFont="1" applyFill="1" applyBorder="1" applyAlignment="1">
      <alignment horizontal="center" vertical="center" wrapText="1"/>
    </xf>
    <xf numFmtId="164" fontId="26" fillId="2" borderId="1" xfId="0" applyNumberFormat="1" applyFont="1" applyFill="1" applyBorder="1" applyAlignment="1">
      <alignment vertical="center" wrapText="1"/>
    </xf>
    <xf numFmtId="164" fontId="26" fillId="0" borderId="1"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7" fillId="11" borderId="1" xfId="0" applyNumberFormat="1" applyFont="1" applyFill="1" applyBorder="1" applyAlignment="1" applyProtection="1">
      <alignment horizontal="center" vertical="center" wrapText="1"/>
    </xf>
    <xf numFmtId="0" fontId="19" fillId="2"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9" fillId="0" borderId="0" xfId="0" applyFont="1" applyFill="1" applyAlignment="1">
      <alignment horizontal="left" vertical="center" wrapText="1"/>
    </xf>
    <xf numFmtId="0" fontId="19" fillId="2" borderId="10" xfId="0" applyFont="1" applyFill="1" applyBorder="1" applyAlignment="1">
      <alignment horizontal="left" vertical="center" wrapText="1"/>
    </xf>
    <xf numFmtId="0" fontId="0" fillId="2" borderId="0" xfId="0" applyFill="1" applyBorder="1" applyAlignment="1">
      <alignment horizontal="left" vertical="center" wrapText="1"/>
    </xf>
    <xf numFmtId="0" fontId="15" fillId="0" borderId="0" xfId="0" applyFont="1" applyFill="1" applyAlignment="1">
      <alignment horizontal="left" vertical="center" wrapText="1"/>
    </xf>
    <xf numFmtId="0" fontId="15" fillId="0" borderId="0" xfId="0" applyFont="1" applyFill="1"/>
    <xf numFmtId="0" fontId="21" fillId="10"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0" fontId="26"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28" fillId="12" borderId="18" xfId="0" applyFont="1" applyFill="1" applyBorder="1" applyAlignment="1">
      <alignment vertical="center" wrapText="1"/>
    </xf>
    <xf numFmtId="0" fontId="29" fillId="12" borderId="18" xfId="0" applyFont="1" applyFill="1" applyBorder="1" applyAlignment="1">
      <alignment horizontal="left" vertical="center" wrapText="1" indent="1"/>
    </xf>
    <xf numFmtId="0" fontId="29" fillId="12" borderId="18" xfId="0" applyFont="1" applyFill="1" applyBorder="1" applyAlignment="1">
      <alignment vertical="center" wrapText="1"/>
    </xf>
    <xf numFmtId="0" fontId="0" fillId="12" borderId="18" xfId="0" applyFill="1" applyBorder="1" applyAlignment="1">
      <alignment vertical="center" wrapText="1"/>
    </xf>
    <xf numFmtId="0" fontId="29" fillId="0" borderId="15" xfId="0" applyFont="1" applyBorder="1" applyAlignment="1">
      <alignment vertical="center" wrapText="1"/>
    </xf>
    <xf numFmtId="0" fontId="29" fillId="0" borderId="17" xfId="0" applyFont="1" applyBorder="1" applyAlignment="1">
      <alignment vertical="center" wrapText="1"/>
    </xf>
    <xf numFmtId="0" fontId="29" fillId="0" borderId="15" xfId="0" applyFont="1" applyBorder="1" applyAlignment="1">
      <alignment horizontal="right" vertical="center" wrapText="1"/>
    </xf>
    <xf numFmtId="15" fontId="29" fillId="0" borderId="15" xfId="0" applyNumberFormat="1" applyFont="1" applyBorder="1" applyAlignment="1">
      <alignment horizontal="right" vertical="center" wrapText="1"/>
    </xf>
    <xf numFmtId="0" fontId="0" fillId="0" borderId="17" xfId="0" applyBorder="1" applyAlignment="1">
      <alignment vertical="center" wrapText="1"/>
    </xf>
    <xf numFmtId="0" fontId="0" fillId="0" borderId="15" xfId="0" applyBorder="1" applyAlignment="1">
      <alignment vertical="center" wrapText="1"/>
    </xf>
    <xf numFmtId="0" fontId="29" fillId="0" borderId="15" xfId="0" applyFont="1" applyBorder="1" applyAlignment="1">
      <alignment horizontal="right" vertical="center" wrapText="1" indent="4"/>
    </xf>
    <xf numFmtId="0" fontId="29" fillId="0" borderId="17" xfId="0" applyFont="1" applyBorder="1" applyAlignment="1">
      <alignment horizontal="right" vertical="center" wrapText="1" indent="4"/>
    </xf>
    <xf numFmtId="0" fontId="28" fillId="12" borderId="19" xfId="0" applyFont="1" applyFill="1" applyBorder="1" applyAlignment="1">
      <alignment vertical="center" wrapText="1"/>
    </xf>
    <xf numFmtId="0" fontId="29" fillId="12" borderId="20" xfId="0" applyFont="1" applyFill="1" applyBorder="1" applyAlignment="1">
      <alignment horizontal="left" vertical="center" wrapText="1" indent="1"/>
    </xf>
    <xf numFmtId="0" fontId="29" fillId="12" borderId="20" xfId="0" applyFont="1" applyFill="1" applyBorder="1" applyAlignment="1">
      <alignment vertical="center" wrapText="1"/>
    </xf>
    <xf numFmtId="0" fontId="0" fillId="12" borderId="20" xfId="0" applyFill="1" applyBorder="1" applyAlignment="1">
      <alignment vertical="center" wrapText="1"/>
    </xf>
    <xf numFmtId="0" fontId="0" fillId="12" borderId="21" xfId="0" applyFill="1" applyBorder="1" applyAlignment="1">
      <alignment vertical="center" wrapText="1"/>
    </xf>
    <xf numFmtId="0" fontId="33" fillId="12" borderId="20" xfId="0" applyFont="1" applyFill="1" applyBorder="1" applyAlignment="1">
      <alignment vertical="center" wrapText="1"/>
    </xf>
    <xf numFmtId="0" fontId="4" fillId="12" borderId="20" xfId="0" applyFont="1" applyFill="1" applyBorder="1" applyAlignment="1">
      <alignment vertical="center" wrapText="1"/>
    </xf>
    <xf numFmtId="0" fontId="29" fillId="12" borderId="21" xfId="0" applyFont="1" applyFill="1" applyBorder="1" applyAlignment="1">
      <alignment vertical="center" wrapText="1"/>
    </xf>
    <xf numFmtId="0" fontId="29" fillId="13" borderId="11" xfId="0" applyFont="1" applyFill="1" applyBorder="1" applyAlignment="1">
      <alignment horizontal="center" vertical="center" wrapText="1"/>
    </xf>
    <xf numFmtId="0" fontId="28" fillId="13" borderId="13" xfId="0" applyFont="1" applyFill="1" applyBorder="1" applyAlignment="1">
      <alignment horizontal="center" vertical="center" wrapText="1"/>
    </xf>
    <xf numFmtId="0" fontId="29" fillId="13" borderId="13" xfId="0" applyFont="1" applyFill="1" applyBorder="1" applyAlignment="1">
      <alignment horizontal="center" vertical="center" wrapText="1"/>
    </xf>
    <xf numFmtId="0" fontId="30" fillId="13" borderId="14" xfId="0" applyFont="1" applyFill="1" applyBorder="1" applyAlignment="1">
      <alignment horizontal="center" vertical="center" wrapText="1"/>
    </xf>
    <xf numFmtId="0" fontId="28" fillId="13" borderId="17" xfId="0" applyFont="1" applyFill="1" applyBorder="1" applyAlignment="1">
      <alignment horizontal="center" vertical="center" wrapText="1"/>
    </xf>
    <xf numFmtId="0" fontId="14" fillId="2" borderId="0" xfId="0" applyFont="1" applyFill="1" applyBorder="1" applyAlignment="1">
      <alignment horizontal="center" vertical="center" textRotation="90"/>
    </xf>
    <xf numFmtId="0" fontId="0" fillId="2" borderId="0" xfId="0" applyFont="1" applyFill="1" applyBorder="1" applyAlignment="1">
      <alignment horizontal="center" vertical="center" textRotation="90"/>
    </xf>
    <xf numFmtId="0" fontId="0" fillId="0" borderId="0" xfId="0" applyFill="1" applyAlignment="1">
      <alignment horizontal="center" vertical="center" textRotation="90"/>
    </xf>
    <xf numFmtId="0" fontId="16" fillId="11"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6" fillId="10" borderId="1" xfId="0" applyFont="1" applyFill="1" applyBorder="1" applyAlignment="1">
      <alignment vertical="center" wrapText="1"/>
    </xf>
    <xf numFmtId="0" fontId="35" fillId="0" borderId="10" xfId="0" applyFont="1" applyBorder="1" applyAlignment="1">
      <alignment horizontal="center" vertical="center" wrapText="1"/>
    </xf>
    <xf numFmtId="0" fontId="26" fillId="10" borderId="10" xfId="0" applyFont="1" applyFill="1" applyBorder="1" applyAlignment="1">
      <alignment horizontal="center" vertical="center" wrapText="1"/>
    </xf>
    <xf numFmtId="0" fontId="26" fillId="10" borderId="30" xfId="0" applyFont="1" applyFill="1" applyBorder="1" applyAlignment="1">
      <alignment vertical="center" wrapText="1"/>
    </xf>
    <xf numFmtId="0" fontId="26" fillId="10" borderId="10" xfId="0" applyFont="1" applyFill="1" applyBorder="1" applyAlignment="1">
      <alignment vertical="center" wrapText="1"/>
    </xf>
    <xf numFmtId="0" fontId="19" fillId="2" borderId="3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0"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0" xfId="0" applyFont="1" applyFill="1" applyBorder="1" applyAlignment="1">
      <alignment horizontal="justify" vertical="center" wrapText="1"/>
    </xf>
    <xf numFmtId="0" fontId="20" fillId="2" borderId="10" xfId="0" applyFont="1" applyFill="1" applyBorder="1" applyAlignment="1">
      <alignment vertical="center" wrapText="1"/>
    </xf>
    <xf numFmtId="0" fontId="20"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20" fillId="2" borderId="10"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9" borderId="10"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7" fillId="0" borderId="0" xfId="0" applyFont="1" applyFill="1"/>
    <xf numFmtId="0" fontId="34" fillId="0" borderId="1" xfId="0" applyFont="1" applyBorder="1" applyAlignment="1">
      <alignment horizontal="center" vertical="center" wrapText="1"/>
    </xf>
    <xf numFmtId="0" fontId="20" fillId="2" borderId="3"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34" fillId="10" borderId="10" xfId="0" applyFont="1" applyFill="1" applyBorder="1" applyAlignment="1">
      <alignment horizontal="center" vertical="center" wrapText="1"/>
    </xf>
    <xf numFmtId="0" fontId="34" fillId="10" borderId="10" xfId="0" applyFont="1" applyFill="1" applyBorder="1" applyAlignment="1">
      <alignment vertical="center" wrapText="1"/>
    </xf>
    <xf numFmtId="0" fontId="34" fillId="10" borderId="32" xfId="0" applyFont="1" applyFill="1" applyBorder="1" applyAlignment="1">
      <alignment vertical="center" wrapText="1"/>
    </xf>
    <xf numFmtId="0" fontId="34" fillId="10"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0" fillId="0" borderId="1" xfId="0" applyBorder="1" applyAlignment="1">
      <alignment horizontal="left"/>
    </xf>
    <xf numFmtId="0" fontId="7" fillId="8" borderId="1" xfId="0" applyFont="1" applyFill="1" applyBorder="1" applyAlignment="1">
      <alignment horizontal="center" vertical="center"/>
    </xf>
    <xf numFmtId="0" fontId="0" fillId="0" borderId="1" xfId="0" applyBorder="1" applyAlignment="1">
      <alignment horizontal="justify" vertical="center" wrapText="1"/>
    </xf>
    <xf numFmtId="0" fontId="0" fillId="0" borderId="1" xfId="0" quotePrefix="1" applyBorder="1" applyAlignment="1">
      <alignment horizontal="justify"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0" fillId="0" borderId="1" xfId="0" applyBorder="1" applyAlignment="1">
      <alignment horizontal="justify" wrapText="1"/>
    </xf>
    <xf numFmtId="0" fontId="3" fillId="0" borderId="0" xfId="0" applyFont="1" applyAlignment="1">
      <alignment horizontal="center"/>
    </xf>
    <xf numFmtId="0" fontId="0" fillId="0" borderId="0" xfId="0" applyAlignment="1">
      <alignment horizontal="center" vertical="center" textRotation="90"/>
    </xf>
    <xf numFmtId="0" fontId="0" fillId="0" borderId="0" xfId="0" applyAlignment="1">
      <alignment horizontal="center" vertical="center"/>
    </xf>
    <xf numFmtId="0" fontId="18" fillId="11" borderId="1" xfId="0" applyFont="1" applyFill="1" applyBorder="1" applyAlignment="1" applyProtection="1">
      <alignment horizontal="center" vertical="center" wrapText="1"/>
    </xf>
    <xf numFmtId="0" fontId="0" fillId="0" borderId="4" xfId="0" applyFill="1" applyBorder="1" applyAlignment="1">
      <alignment horizontal="center"/>
    </xf>
    <xf numFmtId="0" fontId="0" fillId="0" borderId="9" xfId="0" applyFill="1" applyBorder="1" applyAlignment="1">
      <alignment horizontal="center"/>
    </xf>
    <xf numFmtId="0" fontId="0" fillId="0" borderId="28" xfId="0" applyFill="1" applyBorder="1" applyAlignment="1">
      <alignment horizontal="center"/>
    </xf>
    <xf numFmtId="0" fontId="0" fillId="0" borderId="0" xfId="0" applyFill="1" applyBorder="1" applyAlignment="1">
      <alignment horizontal="center"/>
    </xf>
    <xf numFmtId="0" fontId="0" fillId="0" borderId="29" xfId="0" applyFill="1" applyBorder="1" applyAlignment="1">
      <alignment horizontal="center"/>
    </xf>
    <xf numFmtId="0" fontId="0" fillId="0" borderId="6" xfId="0" applyFill="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1" fillId="0" borderId="3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30" xfId="0" applyFont="1" applyBorder="1" applyAlignment="1">
      <alignment horizontal="center" vertical="center"/>
    </xf>
    <xf numFmtId="0" fontId="12" fillId="0" borderId="7" xfId="0" applyFont="1" applyBorder="1" applyAlignment="1">
      <alignment horizontal="center" vertical="center"/>
    </xf>
    <xf numFmtId="0" fontId="12" fillId="0" borderId="31"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0" xfId="0" applyFont="1" applyAlignment="1">
      <alignment horizontal="center" vertical="center" readingOrder="1"/>
    </xf>
    <xf numFmtId="0" fontId="27" fillId="11"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27" fillId="11" borderId="1" xfId="0" applyFont="1" applyFill="1" applyBorder="1" applyAlignment="1" applyProtection="1">
      <alignment horizontal="center" vertical="center" wrapText="1"/>
    </xf>
    <xf numFmtId="0" fontId="16" fillId="11" borderId="1" xfId="0" applyFont="1" applyFill="1" applyBorder="1" applyAlignment="1" applyProtection="1">
      <alignment horizontal="center" vertical="center" wrapText="1"/>
    </xf>
    <xf numFmtId="0" fontId="16" fillId="11" borderId="1" xfId="0" applyFont="1" applyFill="1" applyBorder="1" applyAlignment="1">
      <alignment horizontal="center" vertical="center" wrapText="1"/>
    </xf>
    <xf numFmtId="15" fontId="29" fillId="0" borderId="11" xfId="0" applyNumberFormat="1" applyFont="1" applyBorder="1" applyAlignment="1">
      <alignment horizontal="right" vertical="center" wrapText="1"/>
    </xf>
    <xf numFmtId="15" fontId="29" fillId="0" borderId="14" xfId="0" applyNumberFormat="1" applyFont="1" applyBorder="1" applyAlignment="1">
      <alignment horizontal="right" vertical="center" wrapText="1"/>
    </xf>
    <xf numFmtId="0" fontId="28" fillId="13" borderId="22" xfId="0" applyFont="1" applyFill="1" applyBorder="1" applyAlignment="1">
      <alignment horizontal="left" vertical="center" wrapText="1" indent="15"/>
    </xf>
    <xf numFmtId="0" fontId="28" fillId="13" borderId="23" xfId="0" applyFont="1" applyFill="1" applyBorder="1" applyAlignment="1">
      <alignment horizontal="left" vertical="center" wrapText="1" indent="15"/>
    </xf>
    <xf numFmtId="0" fontId="28" fillId="13" borderId="16" xfId="0" applyFont="1" applyFill="1" applyBorder="1" applyAlignment="1">
      <alignment horizontal="left" vertical="center" wrapText="1" indent="15"/>
    </xf>
    <xf numFmtId="0" fontId="29" fillId="13" borderId="12" xfId="0" applyFont="1" applyFill="1" applyBorder="1" applyAlignment="1">
      <alignment horizontal="center" vertical="center" wrapText="1"/>
    </xf>
    <xf numFmtId="0" fontId="29" fillId="13" borderId="13" xfId="0" applyFont="1" applyFill="1" applyBorder="1" applyAlignment="1">
      <alignment horizontal="center" vertical="center" wrapText="1"/>
    </xf>
    <xf numFmtId="0" fontId="28" fillId="13" borderId="24" xfId="0" applyFont="1" applyFill="1" applyBorder="1" applyAlignment="1">
      <alignment horizontal="center" vertical="center" wrapText="1"/>
    </xf>
    <xf numFmtId="0" fontId="28" fillId="13" borderId="15" xfId="0" applyFont="1" applyFill="1" applyBorder="1" applyAlignment="1">
      <alignment horizontal="center" vertical="center" wrapText="1"/>
    </xf>
    <xf numFmtId="0" fontId="28" fillId="13" borderId="11" xfId="0" applyFont="1" applyFill="1" applyBorder="1" applyAlignment="1">
      <alignment horizontal="center" vertical="center" wrapText="1"/>
    </xf>
    <xf numFmtId="0" fontId="28" fillId="13" borderId="14" xfId="0" applyFont="1" applyFill="1" applyBorder="1" applyAlignment="1">
      <alignment horizontal="center" vertical="center" wrapText="1"/>
    </xf>
    <xf numFmtId="0" fontId="31" fillId="0" borderId="11" xfId="0" applyFont="1" applyBorder="1" applyAlignment="1">
      <alignment horizontal="right" vertical="center" wrapText="1"/>
    </xf>
    <xf numFmtId="0" fontId="31" fillId="0" borderId="18" xfId="0" applyFont="1" applyBorder="1" applyAlignment="1">
      <alignment horizontal="right" vertical="center" wrapText="1"/>
    </xf>
    <xf numFmtId="0" fontId="31" fillId="0" borderId="14" xfId="0" applyFont="1" applyBorder="1" applyAlignment="1">
      <alignment horizontal="right" vertical="center" wrapText="1"/>
    </xf>
    <xf numFmtId="0" fontId="29" fillId="0" borderId="18" xfId="0" applyFont="1" applyBorder="1" applyAlignment="1">
      <alignment vertical="center" wrapText="1"/>
    </xf>
    <xf numFmtId="0" fontId="29" fillId="0" borderId="14" xfId="0" applyFont="1" applyBorder="1" applyAlignment="1">
      <alignment vertical="center" wrapText="1"/>
    </xf>
    <xf numFmtId="0" fontId="29" fillId="0" borderId="11" xfId="0" applyFont="1" applyBorder="1" applyAlignment="1">
      <alignment vertical="center" wrapText="1"/>
    </xf>
    <xf numFmtId="0" fontId="31" fillId="0" borderId="25" xfId="0" applyFont="1" applyBorder="1" applyAlignment="1">
      <alignment horizontal="right" vertical="center" wrapText="1"/>
    </xf>
    <xf numFmtId="0" fontId="31" fillId="0" borderId="26" xfId="0" applyFont="1" applyBorder="1" applyAlignment="1">
      <alignment horizontal="right" vertical="center" wrapText="1"/>
    </xf>
    <xf numFmtId="0" fontId="31" fillId="0" borderId="27" xfId="0" applyFont="1" applyBorder="1" applyAlignment="1">
      <alignment horizontal="right" vertical="center" wrapText="1"/>
    </xf>
    <xf numFmtId="15" fontId="29" fillId="0" borderId="18" xfId="0" applyNumberFormat="1" applyFont="1" applyBorder="1" applyAlignment="1">
      <alignment horizontal="right" vertical="center" wrapText="1"/>
    </xf>
    <xf numFmtId="0" fontId="32" fillId="0" borderId="11" xfId="0" applyFont="1" applyBorder="1" applyAlignment="1">
      <alignment vertical="center" wrapText="1"/>
    </xf>
    <xf numFmtId="0" fontId="32" fillId="0" borderId="18" xfId="0" applyFont="1" applyBorder="1" applyAlignment="1">
      <alignment vertical="center" wrapText="1"/>
    </xf>
    <xf numFmtId="0" fontId="32" fillId="0" borderId="14" xfId="0" applyFont="1" applyBorder="1" applyAlignment="1">
      <alignment vertical="center" wrapText="1"/>
    </xf>
    <xf numFmtId="0" fontId="19" fillId="0" borderId="1" xfId="0" applyFont="1" applyFill="1" applyBorder="1" applyAlignment="1">
      <alignment horizontal="center" vertical="center" textRotation="90"/>
    </xf>
    <xf numFmtId="0" fontId="19" fillId="0" borderId="1" xfId="0" applyFont="1" applyFill="1" applyBorder="1" applyAlignment="1">
      <alignment horizontal="justify" vertical="center" wrapText="1" readingOrder="1"/>
    </xf>
    <xf numFmtId="0" fontId="19" fillId="0" borderId="2" xfId="0" applyFont="1" applyFill="1" applyBorder="1" applyAlignment="1">
      <alignment horizontal="center" vertical="center" wrapText="1"/>
    </xf>
    <xf numFmtId="0" fontId="20" fillId="0" borderId="1" xfId="1"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1" applyFont="1" applyFill="1" applyBorder="1" applyAlignment="1">
      <alignment horizontal="center" vertical="center" textRotation="90"/>
    </xf>
    <xf numFmtId="0" fontId="22" fillId="0" borderId="1" xfId="0" applyFont="1" applyFill="1" applyBorder="1" applyAlignment="1">
      <alignment horizontal="justify" vertical="center" readingOrder="1"/>
    </xf>
    <xf numFmtId="0" fontId="24" fillId="0" borderId="1" xfId="0" applyFont="1" applyFill="1" applyBorder="1" applyAlignment="1">
      <alignment horizontal="justify" vertical="center" readingOrder="1"/>
    </xf>
    <xf numFmtId="0" fontId="19" fillId="0" borderId="1" xfId="0" applyFont="1" applyFill="1" applyBorder="1" applyAlignment="1">
      <alignment horizontal="center" vertical="center" textRotation="90" wrapText="1"/>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textRotation="90" wrapText="1"/>
    </xf>
    <xf numFmtId="0" fontId="20" fillId="0" borderId="10"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9" fillId="0" borderId="1" xfId="0" applyFont="1" applyFill="1" applyBorder="1" applyAlignment="1">
      <alignment wrapText="1"/>
    </xf>
    <xf numFmtId="0" fontId="20" fillId="0" borderId="1" xfId="0" applyFont="1" applyFill="1" applyBorder="1" applyAlignment="1">
      <alignment horizontal="justify" vertical="center" readingOrder="1"/>
    </xf>
  </cellXfs>
  <cellStyles count="2">
    <cellStyle name="Normal" xfId="0" builtinId="0"/>
    <cellStyle name="Normal 2" xfId="1"/>
  </cellStyles>
  <dxfs count="48">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6600"/>
        </patternFill>
      </fill>
    </dxf>
    <dxf>
      <font>
        <b/>
        <i val="0"/>
      </font>
      <fill>
        <patternFill>
          <bgColor rgb="FFFF0000"/>
        </patternFill>
      </fill>
    </dxf>
  </dxfs>
  <tableStyles count="0" defaultTableStyle="TableStyleMedium2" defaultPivotStyle="PivotStyleLight16"/>
  <colors>
    <mruColors>
      <color rgb="FFFF6600"/>
      <color rgb="FFFFFF00"/>
      <color rgb="FFFF7C80"/>
      <color rgb="FFFF66FF"/>
      <color rgb="FFFF3399"/>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857250</xdr:colOff>
      <xdr:row>42</xdr:row>
      <xdr:rowOff>95250</xdr:rowOff>
    </xdr:from>
    <xdr:to>
      <xdr:col>8</xdr:col>
      <xdr:colOff>0</xdr:colOff>
      <xdr:row>42</xdr:row>
      <xdr:rowOff>114300</xdr:rowOff>
    </xdr:to>
    <xdr:cxnSp macro="">
      <xdr:nvCxnSpPr>
        <xdr:cNvPr id="4" name="Conector recto de flecha 3">
          <a:extLst>
            <a:ext uri="{FF2B5EF4-FFF2-40B4-BE49-F238E27FC236}">
              <a16:creationId xmlns:a16="http://schemas.microsoft.com/office/drawing/2014/main" id="{2F083783-57B8-4D8F-A156-22830E7FD121}"/>
            </a:ext>
          </a:extLst>
        </xdr:cNvPr>
        <xdr:cNvCxnSpPr/>
      </xdr:nvCxnSpPr>
      <xdr:spPr>
        <a:xfrm flipV="1">
          <a:off x="2466975" y="18411825"/>
          <a:ext cx="11582400" cy="190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676275</xdr:colOff>
      <xdr:row>35</xdr:row>
      <xdr:rowOff>161925</xdr:rowOff>
    </xdr:from>
    <xdr:to>
      <xdr:col>1</xdr:col>
      <xdr:colOff>676275</xdr:colOff>
      <xdr:row>41</xdr:row>
      <xdr:rowOff>0</xdr:rowOff>
    </xdr:to>
    <xdr:cxnSp macro="">
      <xdr:nvCxnSpPr>
        <xdr:cNvPr id="5" name="Conector recto de flecha 4">
          <a:extLst>
            <a:ext uri="{FF2B5EF4-FFF2-40B4-BE49-F238E27FC236}">
              <a16:creationId xmlns:a16="http://schemas.microsoft.com/office/drawing/2014/main" id="{AA4B618D-3E80-4058-835C-08391F8CA0C0}"/>
            </a:ext>
          </a:extLst>
        </xdr:cNvPr>
        <xdr:cNvCxnSpPr/>
      </xdr:nvCxnSpPr>
      <xdr:spPr>
        <a:xfrm flipV="1">
          <a:off x="1438275" y="15382875"/>
          <a:ext cx="0" cy="27432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543356</xdr:colOff>
      <xdr:row>0</xdr:row>
      <xdr:rowOff>207818</xdr:rowOff>
    </xdr:from>
    <xdr:to>
      <xdr:col>2</xdr:col>
      <xdr:colOff>1073726</xdr:colOff>
      <xdr:row>4</xdr:row>
      <xdr:rowOff>153056</xdr:rowOff>
    </xdr:to>
    <xdr:pic>
      <xdr:nvPicPr>
        <xdr:cNvPr id="4" name="Picture 1" descr="Escudo de Guadalajara de Bug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674" y="207818"/>
          <a:ext cx="1257734" cy="1434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152400</xdr:colOff>
      <xdr:row>36</xdr:row>
      <xdr:rowOff>0</xdr:rowOff>
    </xdr:from>
    <xdr:to>
      <xdr:col>3</xdr:col>
      <xdr:colOff>552450</xdr:colOff>
      <xdr:row>36</xdr:row>
      <xdr:rowOff>0</xdr:rowOff>
    </xdr:to>
    <xdr:pic>
      <xdr:nvPicPr>
        <xdr:cNvPr id="6" name="Picture 1" descr="Escudo de Guadalajara de Bug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6725" y="15182850"/>
          <a:ext cx="400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744682</xdr:colOff>
      <xdr:row>0</xdr:row>
      <xdr:rowOff>34637</xdr:rowOff>
    </xdr:from>
    <xdr:to>
      <xdr:col>24</xdr:col>
      <xdr:colOff>1575954</xdr:colOff>
      <xdr:row>0</xdr:row>
      <xdr:rowOff>692728</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589364" y="34637"/>
          <a:ext cx="831272" cy="6580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lan%20Anticorrupci&#243;n\Mapa%20Anticorrupci&#243;n%202020\Tablero%20de%20Riesgos%20y%20Controles%20Control%20Disciplinar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lan%20Anticorrupci&#243;n\Mapa%20Anticorrupci&#243;n%202020\Tablero%20de%20Riesgos%20y%20Controles%20Gobierno%202020%20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ciones"/>
      <sheetName val="Tablero de Riesgos y Control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ciones"/>
      <sheetName val="Tablero de Riesgos y Controle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56"/>
  <sheetViews>
    <sheetView topLeftCell="C33" zoomScale="110" zoomScaleNormal="110" workbookViewId="0">
      <selection activeCell="G40" sqref="G40"/>
    </sheetView>
  </sheetViews>
  <sheetFormatPr baseColWidth="10" defaultRowHeight="14.4" x14ac:dyDescent="0.3"/>
  <cols>
    <col min="2" max="2" width="12.6640625" customWidth="1"/>
    <col min="3" max="3" width="17.6640625" customWidth="1"/>
    <col min="4" max="5" width="33.6640625" style="13" customWidth="1"/>
    <col min="6" max="8" width="33.6640625" customWidth="1"/>
  </cols>
  <sheetData>
    <row r="4" spans="2:8" x14ac:dyDescent="0.3">
      <c r="B4" s="190" t="s">
        <v>84</v>
      </c>
      <c r="C4" s="190"/>
      <c r="D4" s="190"/>
      <c r="E4" s="190"/>
      <c r="F4" s="190"/>
      <c r="G4" s="190"/>
    </row>
    <row r="5" spans="2:8" x14ac:dyDescent="0.3">
      <c r="B5" s="195" t="s">
        <v>85</v>
      </c>
      <c r="C5" s="196"/>
      <c r="D5" s="195" t="s">
        <v>86</v>
      </c>
      <c r="E5" s="197"/>
      <c r="F5" s="197"/>
      <c r="G5" s="196"/>
    </row>
    <row r="6" spans="2:8" ht="28.5" customHeight="1" x14ac:dyDescent="0.3">
      <c r="B6" s="189" t="s">
        <v>39</v>
      </c>
      <c r="C6" s="189"/>
      <c r="D6" s="198" t="s">
        <v>47</v>
      </c>
      <c r="E6" s="198"/>
      <c r="F6" s="198"/>
      <c r="G6" s="198"/>
    </row>
    <row r="7" spans="2:8" x14ac:dyDescent="0.3">
      <c r="B7" s="189" t="s">
        <v>40</v>
      </c>
      <c r="C7" s="189"/>
      <c r="D7" s="198" t="s">
        <v>49</v>
      </c>
      <c r="E7" s="198"/>
      <c r="F7" s="198"/>
      <c r="G7" s="198"/>
      <c r="H7" s="19"/>
    </row>
    <row r="8" spans="2:8" x14ac:dyDescent="0.3">
      <c r="B8" s="189" t="s">
        <v>41</v>
      </c>
      <c r="C8" s="189"/>
      <c r="D8" s="198" t="s">
        <v>48</v>
      </c>
      <c r="E8" s="198"/>
      <c r="F8" s="198"/>
      <c r="G8" s="198"/>
      <c r="H8" s="19"/>
    </row>
    <row r="9" spans="2:8" ht="31.5" customHeight="1" x14ac:dyDescent="0.3">
      <c r="B9" s="189" t="s">
        <v>42</v>
      </c>
      <c r="C9" s="189"/>
      <c r="D9" s="198" t="s">
        <v>50</v>
      </c>
      <c r="E9" s="198"/>
      <c r="F9" s="198"/>
      <c r="G9" s="198"/>
      <c r="H9" s="19"/>
    </row>
    <row r="10" spans="2:8" x14ac:dyDescent="0.3">
      <c r="B10" s="189" t="s">
        <v>43</v>
      </c>
      <c r="C10" s="189"/>
      <c r="D10" s="198" t="s">
        <v>51</v>
      </c>
      <c r="E10" s="198"/>
      <c r="F10" s="198"/>
      <c r="G10" s="198"/>
      <c r="H10" s="19"/>
    </row>
    <row r="11" spans="2:8" ht="33" customHeight="1" x14ac:dyDescent="0.3">
      <c r="B11" s="189" t="s">
        <v>38</v>
      </c>
      <c r="C11" s="189"/>
      <c r="D11" s="198" t="s">
        <v>52</v>
      </c>
      <c r="E11" s="198"/>
      <c r="F11" s="198"/>
      <c r="G11" s="198"/>
      <c r="H11" s="19"/>
    </row>
    <row r="12" spans="2:8" x14ac:dyDescent="0.3">
      <c r="B12" s="189" t="s">
        <v>44</v>
      </c>
      <c r="C12" s="189"/>
      <c r="D12" s="198" t="s">
        <v>53</v>
      </c>
      <c r="E12" s="198"/>
      <c r="F12" s="198"/>
      <c r="G12" s="198"/>
      <c r="H12" s="19"/>
    </row>
    <row r="13" spans="2:8" x14ac:dyDescent="0.3">
      <c r="B13" s="189" t="s">
        <v>45</v>
      </c>
      <c r="C13" s="189"/>
      <c r="D13" s="198" t="s">
        <v>54</v>
      </c>
      <c r="E13" s="198"/>
      <c r="F13" s="198"/>
      <c r="G13" s="198"/>
      <c r="H13" s="19"/>
    </row>
    <row r="14" spans="2:8" ht="45.75" customHeight="1" x14ac:dyDescent="0.3">
      <c r="B14" s="189" t="s">
        <v>46</v>
      </c>
      <c r="C14" s="189"/>
      <c r="D14" s="198" t="s">
        <v>55</v>
      </c>
      <c r="E14" s="198"/>
      <c r="F14" s="198"/>
      <c r="G14" s="198"/>
      <c r="H14" s="19"/>
    </row>
    <row r="17" spans="2:8" x14ac:dyDescent="0.3">
      <c r="B17" s="190" t="s">
        <v>70</v>
      </c>
      <c r="C17" s="190"/>
      <c r="D17" s="190"/>
      <c r="E17" s="190"/>
    </row>
    <row r="18" spans="2:8" x14ac:dyDescent="0.3">
      <c r="B18" s="17" t="s">
        <v>56</v>
      </c>
      <c r="C18" s="17" t="s">
        <v>67</v>
      </c>
      <c r="D18" s="18" t="s">
        <v>68</v>
      </c>
      <c r="E18" s="18" t="s">
        <v>69</v>
      </c>
    </row>
    <row r="19" spans="2:8" ht="28.8" x14ac:dyDescent="0.3">
      <c r="B19" s="14">
        <v>5</v>
      </c>
      <c r="C19" s="14" t="s">
        <v>26</v>
      </c>
      <c r="D19" s="15" t="s">
        <v>57</v>
      </c>
      <c r="E19" s="15" t="s">
        <v>62</v>
      </c>
    </row>
    <row r="20" spans="2:8" ht="28.8" x14ac:dyDescent="0.3">
      <c r="B20" s="14">
        <v>4</v>
      </c>
      <c r="C20" s="14" t="s">
        <v>25</v>
      </c>
      <c r="D20" s="15" t="s">
        <v>58</v>
      </c>
      <c r="E20" s="15" t="s">
        <v>63</v>
      </c>
    </row>
    <row r="21" spans="2:8" ht="28.8" x14ac:dyDescent="0.3">
      <c r="B21" s="14">
        <v>3</v>
      </c>
      <c r="C21" s="14" t="s">
        <v>23</v>
      </c>
      <c r="D21" s="15" t="s">
        <v>59</v>
      </c>
      <c r="E21" s="15" t="s">
        <v>64</v>
      </c>
    </row>
    <row r="22" spans="2:8" ht="28.8" x14ac:dyDescent="0.3">
      <c r="B22" s="14">
        <v>2</v>
      </c>
      <c r="C22" s="14" t="s">
        <v>21</v>
      </c>
      <c r="D22" s="15" t="s">
        <v>60</v>
      </c>
      <c r="E22" s="15" t="s">
        <v>65</v>
      </c>
    </row>
    <row r="23" spans="2:8" ht="43.2" x14ac:dyDescent="0.3">
      <c r="B23" s="14">
        <v>1</v>
      </c>
      <c r="C23" s="14" t="s">
        <v>22</v>
      </c>
      <c r="D23" s="15" t="s">
        <v>61</v>
      </c>
      <c r="E23" s="15" t="s">
        <v>66</v>
      </c>
    </row>
    <row r="24" spans="2:8" x14ac:dyDescent="0.3">
      <c r="B24" s="20"/>
      <c r="C24" s="20"/>
      <c r="D24" s="21"/>
      <c r="E24" s="21"/>
    </row>
    <row r="25" spans="2:8" x14ac:dyDescent="0.3">
      <c r="B25" s="8"/>
    </row>
    <row r="26" spans="2:8" x14ac:dyDescent="0.3">
      <c r="B26" s="190" t="s">
        <v>71</v>
      </c>
      <c r="C26" s="190"/>
      <c r="D26" s="190"/>
      <c r="E26" s="190"/>
      <c r="F26" s="190"/>
      <c r="G26" s="190"/>
      <c r="H26" s="190"/>
    </row>
    <row r="27" spans="2:8" ht="15" customHeight="1" x14ac:dyDescent="0.3">
      <c r="B27" s="17" t="s">
        <v>56</v>
      </c>
      <c r="C27" s="193" t="s">
        <v>72</v>
      </c>
      <c r="D27" s="193"/>
      <c r="E27" s="193"/>
      <c r="F27" s="194" t="s">
        <v>73</v>
      </c>
      <c r="G27" s="194"/>
      <c r="H27" s="194"/>
    </row>
    <row r="28" spans="2:8" ht="100.5" customHeight="1" x14ac:dyDescent="0.3">
      <c r="B28" s="16" t="s">
        <v>30</v>
      </c>
      <c r="C28" s="191" t="s">
        <v>74</v>
      </c>
      <c r="D28" s="191"/>
      <c r="E28" s="191"/>
      <c r="F28" s="191" t="s">
        <v>78</v>
      </c>
      <c r="G28" s="191"/>
      <c r="H28" s="191"/>
    </row>
    <row r="29" spans="2:8" ht="99.75" customHeight="1" x14ac:dyDescent="0.3">
      <c r="B29" s="16" t="s">
        <v>29</v>
      </c>
      <c r="C29" s="191" t="s">
        <v>75</v>
      </c>
      <c r="D29" s="191"/>
      <c r="E29" s="191"/>
      <c r="F29" s="191" t="s">
        <v>76</v>
      </c>
      <c r="G29" s="191"/>
      <c r="H29" s="191"/>
    </row>
    <row r="30" spans="2:8" ht="124.5" customHeight="1" x14ac:dyDescent="0.3">
      <c r="B30" s="16" t="s">
        <v>28</v>
      </c>
      <c r="C30" s="191" t="s">
        <v>77</v>
      </c>
      <c r="D30" s="191"/>
      <c r="E30" s="191"/>
      <c r="F30" s="191" t="s">
        <v>79</v>
      </c>
      <c r="G30" s="191"/>
      <c r="H30" s="191"/>
    </row>
    <row r="31" spans="2:8" ht="94.5" customHeight="1" x14ac:dyDescent="0.3">
      <c r="B31" s="16" t="s">
        <v>27</v>
      </c>
      <c r="C31" s="192" t="s">
        <v>80</v>
      </c>
      <c r="D31" s="191"/>
      <c r="E31" s="191"/>
      <c r="F31" s="192" t="s">
        <v>81</v>
      </c>
      <c r="G31" s="191"/>
      <c r="H31" s="191"/>
    </row>
    <row r="32" spans="2:8" ht="96.75" customHeight="1" x14ac:dyDescent="0.3">
      <c r="B32" s="16" t="s">
        <v>24</v>
      </c>
      <c r="C32" s="192" t="s">
        <v>82</v>
      </c>
      <c r="D32" s="191"/>
      <c r="E32" s="191"/>
      <c r="F32" s="192" t="s">
        <v>83</v>
      </c>
      <c r="G32" s="191"/>
      <c r="H32" s="191"/>
    </row>
    <row r="33" spans="2:8" x14ac:dyDescent="0.3">
      <c r="B33" s="8"/>
    </row>
    <row r="34" spans="2:8" x14ac:dyDescent="0.3">
      <c r="B34" s="8"/>
    </row>
    <row r="35" spans="2:8" ht="15.6" x14ac:dyDescent="0.3">
      <c r="C35" s="199" t="s">
        <v>87</v>
      </c>
      <c r="D35" s="199"/>
      <c r="E35" s="199"/>
      <c r="F35" s="199"/>
      <c r="G35" s="199"/>
      <c r="H35" s="199"/>
    </row>
    <row r="36" spans="2:8" x14ac:dyDescent="0.3">
      <c r="C36" s="8"/>
      <c r="D36"/>
      <c r="E36"/>
    </row>
    <row r="37" spans="2:8" ht="42.9" customHeight="1" x14ac:dyDescent="0.3">
      <c r="B37" s="200" t="s">
        <v>31</v>
      </c>
      <c r="C37" s="8" t="s">
        <v>26</v>
      </c>
      <c r="D37" s="9" t="s">
        <v>32</v>
      </c>
      <c r="E37" s="9" t="s">
        <v>32</v>
      </c>
      <c r="F37" s="10" t="s">
        <v>33</v>
      </c>
      <c r="G37" s="10" t="s">
        <v>33</v>
      </c>
      <c r="H37" s="10" t="s">
        <v>33</v>
      </c>
    </row>
    <row r="38" spans="2:8" ht="42.9" customHeight="1" x14ac:dyDescent="0.3">
      <c r="B38" s="200"/>
      <c r="C38" s="8" t="s">
        <v>25</v>
      </c>
      <c r="D38" s="11" t="s">
        <v>34</v>
      </c>
      <c r="E38" s="9" t="s">
        <v>32</v>
      </c>
      <c r="F38" s="9" t="s">
        <v>32</v>
      </c>
      <c r="G38" s="10" t="s">
        <v>33</v>
      </c>
      <c r="H38" s="10" t="s">
        <v>33</v>
      </c>
    </row>
    <row r="39" spans="2:8" ht="42.9" customHeight="1" x14ac:dyDescent="0.3">
      <c r="B39" s="200"/>
      <c r="C39" s="8" t="s">
        <v>23</v>
      </c>
      <c r="D39" s="12" t="s">
        <v>35</v>
      </c>
      <c r="E39" s="11" t="s">
        <v>34</v>
      </c>
      <c r="F39" s="9" t="s">
        <v>32</v>
      </c>
      <c r="G39" s="10" t="s">
        <v>33</v>
      </c>
      <c r="H39" s="10" t="s">
        <v>33</v>
      </c>
    </row>
    <row r="40" spans="2:8" ht="42.9" customHeight="1" x14ac:dyDescent="0.3">
      <c r="B40" s="200"/>
      <c r="C40" s="8" t="s">
        <v>21</v>
      </c>
      <c r="D40" s="12" t="s">
        <v>35</v>
      </c>
      <c r="E40" s="12" t="s">
        <v>35</v>
      </c>
      <c r="F40" s="11" t="s">
        <v>34</v>
      </c>
      <c r="G40" s="9" t="s">
        <v>32</v>
      </c>
      <c r="H40" s="10" t="s">
        <v>33</v>
      </c>
    </row>
    <row r="41" spans="2:8" ht="42.9" customHeight="1" x14ac:dyDescent="0.3">
      <c r="B41" s="200"/>
      <c r="C41" s="8" t="s">
        <v>22</v>
      </c>
      <c r="D41" s="12" t="s">
        <v>35</v>
      </c>
      <c r="E41" s="12" t="s">
        <v>35</v>
      </c>
      <c r="F41" s="11" t="s">
        <v>34</v>
      </c>
      <c r="G41" s="9" t="s">
        <v>32</v>
      </c>
      <c r="H41" s="9" t="s">
        <v>32</v>
      </c>
    </row>
    <row r="42" spans="2:8" x14ac:dyDescent="0.3">
      <c r="C42" s="8"/>
      <c r="D42" s="8" t="s">
        <v>24</v>
      </c>
      <c r="E42" s="8" t="s">
        <v>27</v>
      </c>
      <c r="F42" s="8" t="s">
        <v>28</v>
      </c>
      <c r="G42" s="8" t="s">
        <v>29</v>
      </c>
      <c r="H42" s="22" t="s">
        <v>30</v>
      </c>
    </row>
    <row r="43" spans="2:8" ht="39" customHeight="1" x14ac:dyDescent="0.3">
      <c r="C43" s="8"/>
      <c r="D43" s="201" t="s">
        <v>7</v>
      </c>
      <c r="E43" s="201"/>
      <c r="F43" s="201"/>
      <c r="G43" s="201"/>
      <c r="H43" s="201"/>
    </row>
    <row r="44" spans="2:8" x14ac:dyDescent="0.3">
      <c r="B44" s="8"/>
    </row>
    <row r="45" spans="2:8" x14ac:dyDescent="0.3">
      <c r="B45" s="8"/>
    </row>
    <row r="46" spans="2:8" x14ac:dyDescent="0.3">
      <c r="B46" s="8"/>
    </row>
    <row r="47" spans="2:8" x14ac:dyDescent="0.3">
      <c r="B47" s="8"/>
    </row>
    <row r="48" spans="2:8" x14ac:dyDescent="0.3">
      <c r="B48" s="8"/>
    </row>
    <row r="49" spans="2:2" x14ac:dyDescent="0.3">
      <c r="B49" s="8"/>
    </row>
    <row r="50" spans="2:2" x14ac:dyDescent="0.3">
      <c r="B50" s="8"/>
    </row>
    <row r="51" spans="2:2" x14ac:dyDescent="0.3">
      <c r="B51" s="8"/>
    </row>
    <row r="52" spans="2:2" x14ac:dyDescent="0.3">
      <c r="B52" s="8"/>
    </row>
    <row r="53" spans="2:2" x14ac:dyDescent="0.3">
      <c r="B53" s="8"/>
    </row>
    <row r="54" spans="2:2" x14ac:dyDescent="0.3">
      <c r="B54" s="8"/>
    </row>
    <row r="55" spans="2:2" x14ac:dyDescent="0.3">
      <c r="B55" s="8"/>
    </row>
    <row r="56" spans="2:2" x14ac:dyDescent="0.3">
      <c r="B56" s="8"/>
    </row>
  </sheetData>
  <mergeCells count="38">
    <mergeCell ref="C35:H35"/>
    <mergeCell ref="B37:B41"/>
    <mergeCell ref="D43:H43"/>
    <mergeCell ref="D13:G13"/>
    <mergeCell ref="D14:G14"/>
    <mergeCell ref="B13:C13"/>
    <mergeCell ref="B14:C14"/>
    <mergeCell ref="C32:E32"/>
    <mergeCell ref="F32:H32"/>
    <mergeCell ref="B4:G4"/>
    <mergeCell ref="B5:C5"/>
    <mergeCell ref="D5:G5"/>
    <mergeCell ref="B11:C11"/>
    <mergeCell ref="B12:C12"/>
    <mergeCell ref="D7:G7"/>
    <mergeCell ref="D8:G8"/>
    <mergeCell ref="D9:G9"/>
    <mergeCell ref="D10:G10"/>
    <mergeCell ref="D11:G11"/>
    <mergeCell ref="D12:G12"/>
    <mergeCell ref="D6:G6"/>
    <mergeCell ref="B6:C6"/>
    <mergeCell ref="B7:C7"/>
    <mergeCell ref="B8:C8"/>
    <mergeCell ref="B9:C9"/>
    <mergeCell ref="B10:C10"/>
    <mergeCell ref="B26:H26"/>
    <mergeCell ref="C29:E29"/>
    <mergeCell ref="C30:E30"/>
    <mergeCell ref="C31:E31"/>
    <mergeCell ref="F29:H29"/>
    <mergeCell ref="F30:H30"/>
    <mergeCell ref="F31:H31"/>
    <mergeCell ref="B17:E17"/>
    <mergeCell ref="C27:E27"/>
    <mergeCell ref="C28:E28"/>
    <mergeCell ref="F28:H28"/>
    <mergeCell ref="F27:H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2"/>
  <sheetViews>
    <sheetView tabSelected="1" zoomScale="70" zoomScaleNormal="70" zoomScaleSheetLayoutView="20" workbookViewId="0">
      <selection activeCell="G11" sqref="G11"/>
    </sheetView>
  </sheetViews>
  <sheetFormatPr baseColWidth="10" defaultColWidth="11.44140625" defaultRowHeight="14.4" x14ac:dyDescent="0.3"/>
  <cols>
    <col min="1" max="1" width="5.88671875" style="1" customWidth="1"/>
    <col min="2" max="2" width="11" style="132" customWidth="1"/>
    <col min="3" max="3" width="30.5546875" style="1" customWidth="1"/>
    <col min="4" max="4" width="34.5546875" style="1" customWidth="1"/>
    <col min="5" max="5" width="22.6640625" style="1" customWidth="1"/>
    <col min="6" max="6" width="18.109375" style="2" customWidth="1"/>
    <col min="7" max="7" width="16.33203125" style="3" customWidth="1"/>
    <col min="8" max="8" width="46.44140625" style="2" customWidth="1"/>
    <col min="9" max="9" width="41.33203125" style="2" customWidth="1"/>
    <col min="10" max="10" width="14.33203125" style="4" customWidth="1"/>
    <col min="11" max="11" width="15.33203125" style="4" customWidth="1"/>
    <col min="12" max="12" width="13.33203125" style="4" customWidth="1"/>
    <col min="13" max="13" width="12" style="4" customWidth="1"/>
    <col min="14" max="14" width="23.109375" style="4" customWidth="1"/>
    <col min="15" max="15" width="22" style="4" customWidth="1"/>
    <col min="16" max="16" width="59.88671875" style="4" customWidth="1"/>
    <col min="17" max="17" width="61.77734375" style="4" customWidth="1"/>
    <col min="18" max="18" width="44.5546875" style="2" customWidth="1"/>
    <col min="19" max="19" width="34.44140625" style="4" customWidth="1"/>
    <col min="20" max="20" width="22.33203125" style="4" customWidth="1"/>
    <col min="21" max="21" width="16.33203125" style="2" customWidth="1"/>
    <col min="22" max="22" width="14.6640625" style="2" customWidth="1"/>
    <col min="23" max="23" width="15.33203125" style="2" customWidth="1"/>
    <col min="24" max="24" width="13.109375" style="2" customWidth="1"/>
    <col min="25" max="25" width="33.33203125" style="2" customWidth="1"/>
    <col min="26" max="16384" width="11.44140625" style="1"/>
  </cols>
  <sheetData>
    <row r="1" spans="1:25" ht="57.75" customHeight="1" x14ac:dyDescent="0.3">
      <c r="A1" s="205"/>
      <c r="B1" s="206"/>
      <c r="C1" s="207"/>
      <c r="D1" s="223" t="s">
        <v>11</v>
      </c>
      <c r="E1" s="224"/>
      <c r="F1" s="224"/>
      <c r="G1" s="224"/>
      <c r="H1" s="224"/>
      <c r="I1" s="224"/>
      <c r="J1" s="224"/>
      <c r="K1" s="224"/>
      <c r="L1" s="224"/>
      <c r="M1" s="224"/>
      <c r="N1" s="224"/>
      <c r="O1" s="224"/>
      <c r="P1" s="224"/>
      <c r="Q1" s="224"/>
      <c r="R1" s="224"/>
      <c r="S1" s="224"/>
      <c r="T1" s="224"/>
      <c r="U1" s="224"/>
      <c r="V1" s="224"/>
      <c r="W1" s="224"/>
      <c r="X1" s="225"/>
      <c r="Y1" s="24"/>
    </row>
    <row r="2" spans="1:25" ht="15" customHeight="1" x14ac:dyDescent="0.3">
      <c r="A2" s="205"/>
      <c r="B2" s="206"/>
      <c r="C2" s="207"/>
      <c r="D2" s="211" t="s">
        <v>12</v>
      </c>
      <c r="E2" s="212"/>
      <c r="F2" s="212"/>
      <c r="G2" s="212"/>
      <c r="H2" s="212"/>
      <c r="I2" s="212"/>
      <c r="J2" s="212"/>
      <c r="K2" s="212"/>
      <c r="L2" s="212"/>
      <c r="M2" s="212"/>
      <c r="N2" s="212"/>
      <c r="O2" s="212"/>
      <c r="P2" s="212"/>
      <c r="Q2" s="212"/>
      <c r="R2" s="212"/>
      <c r="S2" s="212"/>
      <c r="T2" s="212"/>
      <c r="U2" s="212"/>
      <c r="V2" s="212"/>
      <c r="W2" s="212"/>
      <c r="X2" s="213"/>
      <c r="Y2" s="23" t="s">
        <v>89</v>
      </c>
    </row>
    <row r="3" spans="1:25" ht="15" customHeight="1" x14ac:dyDescent="0.3">
      <c r="A3" s="205"/>
      <c r="B3" s="206"/>
      <c r="C3" s="207"/>
      <c r="D3" s="214"/>
      <c r="E3" s="215"/>
      <c r="F3" s="215"/>
      <c r="G3" s="215"/>
      <c r="H3" s="215"/>
      <c r="I3" s="215"/>
      <c r="J3" s="215"/>
      <c r="K3" s="215"/>
      <c r="L3" s="215"/>
      <c r="M3" s="215"/>
      <c r="N3" s="215"/>
      <c r="O3" s="215"/>
      <c r="P3" s="215"/>
      <c r="Q3" s="215"/>
      <c r="R3" s="215"/>
      <c r="S3" s="215"/>
      <c r="T3" s="215"/>
      <c r="U3" s="215"/>
      <c r="V3" s="215"/>
      <c r="W3" s="215"/>
      <c r="X3" s="216"/>
      <c r="Y3" s="5" t="s">
        <v>286</v>
      </c>
    </row>
    <row r="4" spans="1:25" ht="30" customHeight="1" x14ac:dyDescent="0.3">
      <c r="A4" s="205"/>
      <c r="B4" s="206"/>
      <c r="C4" s="207"/>
      <c r="D4" s="217" t="s">
        <v>690</v>
      </c>
      <c r="E4" s="218"/>
      <c r="F4" s="218"/>
      <c r="G4" s="218"/>
      <c r="H4" s="218"/>
      <c r="I4" s="218"/>
      <c r="J4" s="218"/>
      <c r="K4" s="218"/>
      <c r="L4" s="218"/>
      <c r="M4" s="218"/>
      <c r="N4" s="218"/>
      <c r="O4" s="218"/>
      <c r="P4" s="218"/>
      <c r="Q4" s="218"/>
      <c r="R4" s="218"/>
      <c r="S4" s="218"/>
      <c r="T4" s="218"/>
      <c r="U4" s="218"/>
      <c r="V4" s="218"/>
      <c r="W4" s="218"/>
      <c r="X4" s="219"/>
      <c r="Y4" s="6" t="s">
        <v>289</v>
      </c>
    </row>
    <row r="5" spans="1:25" ht="21" customHeight="1" x14ac:dyDescent="0.3">
      <c r="A5" s="208"/>
      <c r="B5" s="209"/>
      <c r="C5" s="210"/>
      <c r="D5" s="220"/>
      <c r="E5" s="221"/>
      <c r="F5" s="221"/>
      <c r="G5" s="221"/>
      <c r="H5" s="221"/>
      <c r="I5" s="221"/>
      <c r="J5" s="221"/>
      <c r="K5" s="221"/>
      <c r="L5" s="221"/>
      <c r="M5" s="221"/>
      <c r="N5" s="221"/>
      <c r="O5" s="221"/>
      <c r="P5" s="221"/>
      <c r="Q5" s="221"/>
      <c r="R5" s="221"/>
      <c r="S5" s="221"/>
      <c r="T5" s="221"/>
      <c r="U5" s="221"/>
      <c r="V5" s="221"/>
      <c r="W5" s="221"/>
      <c r="X5" s="222"/>
      <c r="Y5" s="7" t="s">
        <v>287</v>
      </c>
    </row>
    <row r="6" spans="1:25" ht="6.75" customHeight="1" x14ac:dyDescent="0.3">
      <c r="A6" s="203"/>
      <c r="B6" s="209"/>
      <c r="C6" s="209"/>
      <c r="D6" s="209"/>
      <c r="E6" s="209"/>
      <c r="F6" s="209"/>
      <c r="G6" s="209"/>
      <c r="H6" s="209"/>
      <c r="I6" s="209"/>
      <c r="J6" s="209"/>
      <c r="K6" s="209"/>
      <c r="L6" s="209"/>
      <c r="M6" s="209"/>
      <c r="N6" s="209"/>
      <c r="O6" s="209"/>
      <c r="P6" s="209"/>
      <c r="Q6" s="209"/>
      <c r="R6" s="209"/>
      <c r="S6" s="209"/>
      <c r="T6" s="209"/>
      <c r="U6" s="209"/>
    </row>
    <row r="7" spans="1:25" ht="6.75" customHeight="1" x14ac:dyDescent="0.3">
      <c r="E7" s="203"/>
      <c r="F7" s="203"/>
      <c r="G7" s="203"/>
      <c r="H7" s="203"/>
      <c r="I7" s="203"/>
      <c r="J7" s="203"/>
      <c r="K7" s="203"/>
      <c r="L7" s="203"/>
      <c r="M7" s="203"/>
      <c r="N7" s="203"/>
      <c r="O7" s="203"/>
      <c r="P7" s="203"/>
      <c r="Q7" s="203"/>
      <c r="R7" s="203"/>
      <c r="S7" s="203"/>
      <c r="T7" s="203"/>
      <c r="U7" s="203"/>
      <c r="V7" s="203"/>
      <c r="W7" s="203"/>
      <c r="X7" s="203"/>
      <c r="Y7" s="204"/>
    </row>
    <row r="8" spans="1:25" ht="16.5" customHeight="1" x14ac:dyDescent="0.3">
      <c r="A8" s="202" t="s">
        <v>288</v>
      </c>
      <c r="B8" s="202" t="s">
        <v>106</v>
      </c>
      <c r="C8" s="202" t="s">
        <v>107</v>
      </c>
      <c r="D8" s="202" t="s">
        <v>108</v>
      </c>
      <c r="E8" s="202" t="s">
        <v>8</v>
      </c>
      <c r="F8" s="202" t="s">
        <v>0</v>
      </c>
      <c r="G8" s="202" t="s">
        <v>9</v>
      </c>
      <c r="H8" s="228" t="s">
        <v>1</v>
      </c>
      <c r="I8" s="202" t="s">
        <v>2</v>
      </c>
      <c r="J8" s="202" t="s">
        <v>3</v>
      </c>
      <c r="K8" s="202"/>
      <c r="L8" s="202"/>
      <c r="M8" s="228" t="s">
        <v>10</v>
      </c>
      <c r="N8" s="228" t="s">
        <v>13</v>
      </c>
      <c r="O8" s="228"/>
      <c r="P8" s="228"/>
      <c r="Q8" s="228"/>
      <c r="R8" s="228"/>
      <c r="S8" s="228"/>
      <c r="T8" s="227" t="s">
        <v>19</v>
      </c>
      <c r="U8" s="227" t="s">
        <v>5</v>
      </c>
      <c r="V8" s="229" t="s">
        <v>4</v>
      </c>
      <c r="W8" s="229"/>
      <c r="X8" s="229"/>
      <c r="Y8" s="227" t="s">
        <v>88</v>
      </c>
    </row>
    <row r="9" spans="1:25" ht="69.75" customHeight="1" x14ac:dyDescent="0.3">
      <c r="A9" s="202"/>
      <c r="B9" s="202"/>
      <c r="C9" s="202"/>
      <c r="D9" s="202"/>
      <c r="E9" s="202"/>
      <c r="F9" s="202"/>
      <c r="G9" s="202"/>
      <c r="H9" s="228"/>
      <c r="I9" s="202"/>
      <c r="J9" s="47" t="s">
        <v>6</v>
      </c>
      <c r="K9" s="47" t="s">
        <v>7</v>
      </c>
      <c r="L9" s="47" t="s">
        <v>20</v>
      </c>
      <c r="M9" s="228"/>
      <c r="N9" s="103" t="s">
        <v>37</v>
      </c>
      <c r="O9" s="103" t="s">
        <v>16</v>
      </c>
      <c r="P9" s="48" t="s">
        <v>14</v>
      </c>
      <c r="Q9" s="48" t="s">
        <v>15</v>
      </c>
      <c r="R9" s="91" t="s">
        <v>18</v>
      </c>
      <c r="S9" s="48" t="s">
        <v>17</v>
      </c>
      <c r="T9" s="227"/>
      <c r="U9" s="227"/>
      <c r="V9" s="89" t="s">
        <v>6</v>
      </c>
      <c r="W9" s="89" t="s">
        <v>7</v>
      </c>
      <c r="X9" s="89" t="s">
        <v>20</v>
      </c>
      <c r="Y9" s="227"/>
    </row>
    <row r="10" spans="1:25" ht="134.4" x14ac:dyDescent="0.3">
      <c r="A10" s="49">
        <v>1</v>
      </c>
      <c r="B10" s="256" t="s">
        <v>109</v>
      </c>
      <c r="C10" s="50" t="s">
        <v>298</v>
      </c>
      <c r="D10" s="257" t="s">
        <v>269</v>
      </c>
      <c r="E10" s="258" t="s">
        <v>96</v>
      </c>
      <c r="F10" s="259" t="s">
        <v>90</v>
      </c>
      <c r="G10" s="162" t="s">
        <v>45</v>
      </c>
      <c r="H10" s="53" t="s">
        <v>97</v>
      </c>
      <c r="I10" s="53" t="s">
        <v>351</v>
      </c>
      <c r="J10" s="52" t="s">
        <v>21</v>
      </c>
      <c r="K10" s="52" t="s">
        <v>29</v>
      </c>
      <c r="L10" s="52" t="str">
        <f>+IFERROR(INDEX(Indicaciones!$D$37:$H$41,MATCH('Tablero de Riesgos y Controles'!J10:J10,Indicaciones!$C$37:$C$41,0),MATCH('Tablero de Riesgos y Controles'!K10:K10,Indicaciones!$D$42:$H$42,0)),"")</f>
        <v>ALTO</v>
      </c>
      <c r="M10" s="54" t="str">
        <f>IF(L10="Bajo","Asumir riesgo",IF(L10="Moderado","Eliminar o reducir el riesgo",IF(L10="Alto","Eliminar o reducir el riesgo",(IF(L10="Extremo","Tratamiento prioritario, eliminar o reducir el riesgo","")))))</f>
        <v>Eliminar o reducir el riesgo</v>
      </c>
      <c r="N10" s="52" t="s">
        <v>276</v>
      </c>
      <c r="O10" s="52" t="s">
        <v>98</v>
      </c>
      <c r="P10" s="55" t="s">
        <v>295</v>
      </c>
      <c r="Q10" s="55" t="s">
        <v>277</v>
      </c>
      <c r="R10" s="55" t="s">
        <v>278</v>
      </c>
      <c r="S10" s="55" t="s">
        <v>279</v>
      </c>
      <c r="T10" s="55" t="s">
        <v>280</v>
      </c>
      <c r="U10" s="81" t="s">
        <v>99</v>
      </c>
      <c r="V10" s="83" t="s">
        <v>22</v>
      </c>
      <c r="W10" s="90" t="s">
        <v>29</v>
      </c>
      <c r="X10" s="83" t="str">
        <f>+IFERROR(INDEX(Indicaciones!$D$37:$H$41,MATCH('Tablero de Riesgos y Controles'!V10,Indicaciones!$C$37:$C$41,0),MATCH('Tablero de Riesgos y Controles'!W10,Indicaciones!$D$42:$H$42,0)),"")</f>
        <v>ALTO</v>
      </c>
      <c r="Y10" s="84"/>
    </row>
    <row r="11" spans="1:25" ht="184.8" x14ac:dyDescent="0.3">
      <c r="A11" s="49">
        <f>+A10+1</f>
        <v>2</v>
      </c>
      <c r="B11" s="256" t="s">
        <v>109</v>
      </c>
      <c r="C11" s="50" t="s">
        <v>298</v>
      </c>
      <c r="D11" s="257" t="s">
        <v>269</v>
      </c>
      <c r="E11" s="258" t="s">
        <v>96</v>
      </c>
      <c r="F11" s="54" t="s">
        <v>582</v>
      </c>
      <c r="G11" s="162" t="s">
        <v>45</v>
      </c>
      <c r="H11" s="53" t="s">
        <v>583</v>
      </c>
      <c r="I11" s="53" t="s">
        <v>351</v>
      </c>
      <c r="J11" s="162" t="s">
        <v>22</v>
      </c>
      <c r="K11" s="162" t="s">
        <v>30</v>
      </c>
      <c r="L11" s="162" t="s">
        <v>32</v>
      </c>
      <c r="M11" s="54" t="s">
        <v>449</v>
      </c>
      <c r="N11" s="162" t="s">
        <v>584</v>
      </c>
      <c r="O11" s="162" t="s">
        <v>98</v>
      </c>
      <c r="P11" s="55" t="s">
        <v>629</v>
      </c>
      <c r="Q11" s="55" t="s">
        <v>630</v>
      </c>
      <c r="R11" s="55" t="s">
        <v>585</v>
      </c>
      <c r="S11" s="55" t="s">
        <v>586</v>
      </c>
      <c r="T11" s="55" t="s">
        <v>631</v>
      </c>
      <c r="U11" s="162" t="s">
        <v>98</v>
      </c>
      <c r="V11" s="83" t="s">
        <v>22</v>
      </c>
      <c r="W11" s="162" t="s">
        <v>30</v>
      </c>
      <c r="X11" s="83" t="s">
        <v>32</v>
      </c>
      <c r="Y11" s="84"/>
    </row>
    <row r="12" spans="1:25" ht="184.8" x14ac:dyDescent="0.3">
      <c r="A12" s="49">
        <f t="shared" ref="A12:A69" si="0">+A11+1</f>
        <v>3</v>
      </c>
      <c r="B12" s="256" t="s">
        <v>109</v>
      </c>
      <c r="C12" s="50" t="s">
        <v>490</v>
      </c>
      <c r="D12" s="257" t="s">
        <v>269</v>
      </c>
      <c r="E12" s="258" t="s">
        <v>463</v>
      </c>
      <c r="F12" s="54" t="s">
        <v>492</v>
      </c>
      <c r="G12" s="162" t="s">
        <v>45</v>
      </c>
      <c r="H12" s="53" t="s">
        <v>493</v>
      </c>
      <c r="I12" s="53" t="s">
        <v>100</v>
      </c>
      <c r="J12" s="162" t="s">
        <v>23</v>
      </c>
      <c r="K12" s="162" t="s">
        <v>30</v>
      </c>
      <c r="L12" s="162" t="s">
        <v>33</v>
      </c>
      <c r="M12" s="54" t="s">
        <v>495</v>
      </c>
      <c r="N12" s="162" t="s">
        <v>496</v>
      </c>
      <c r="O12" s="162" t="s">
        <v>213</v>
      </c>
      <c r="P12" s="55" t="s">
        <v>497</v>
      </c>
      <c r="Q12" s="55" t="s">
        <v>632</v>
      </c>
      <c r="R12" s="55" t="s">
        <v>498</v>
      </c>
      <c r="S12" s="55" t="s">
        <v>499</v>
      </c>
      <c r="T12" s="55" t="s">
        <v>500</v>
      </c>
      <c r="U12" s="162" t="s">
        <v>213</v>
      </c>
      <c r="V12" s="83" t="s">
        <v>23</v>
      </c>
      <c r="W12" s="162" t="s">
        <v>30</v>
      </c>
      <c r="X12" s="83" t="s">
        <v>33</v>
      </c>
      <c r="Y12" s="84"/>
    </row>
    <row r="13" spans="1:25" ht="134.4" x14ac:dyDescent="0.3">
      <c r="A13" s="49">
        <f t="shared" si="0"/>
        <v>4</v>
      </c>
      <c r="B13" s="256" t="s">
        <v>109</v>
      </c>
      <c r="C13" s="50" t="s">
        <v>491</v>
      </c>
      <c r="D13" s="257" t="s">
        <v>269</v>
      </c>
      <c r="E13" s="258" t="s">
        <v>489</v>
      </c>
      <c r="F13" s="54" t="s">
        <v>92</v>
      </c>
      <c r="G13" s="162" t="s">
        <v>45</v>
      </c>
      <c r="H13" s="53" t="s">
        <v>494</v>
      </c>
      <c r="I13" s="53" t="s">
        <v>100</v>
      </c>
      <c r="J13" s="162" t="s">
        <v>21</v>
      </c>
      <c r="K13" s="162" t="s">
        <v>29</v>
      </c>
      <c r="L13" s="162" t="s">
        <v>32</v>
      </c>
      <c r="M13" s="54" t="s">
        <v>449</v>
      </c>
      <c r="N13" s="162" t="s">
        <v>501</v>
      </c>
      <c r="O13" s="162" t="s">
        <v>99</v>
      </c>
      <c r="P13" s="55" t="s">
        <v>502</v>
      </c>
      <c r="Q13" s="55" t="s">
        <v>503</v>
      </c>
      <c r="R13" s="55" t="s">
        <v>504</v>
      </c>
      <c r="S13" s="55" t="s">
        <v>101</v>
      </c>
      <c r="T13" s="55" t="s">
        <v>505</v>
      </c>
      <c r="U13" s="162" t="s">
        <v>99</v>
      </c>
      <c r="V13" s="83" t="s">
        <v>23</v>
      </c>
      <c r="W13" s="162" t="s">
        <v>29</v>
      </c>
      <c r="X13" s="83" t="s">
        <v>33</v>
      </c>
      <c r="Y13" s="84"/>
    </row>
    <row r="14" spans="1:25" ht="319.2" x14ac:dyDescent="0.3">
      <c r="A14" s="49">
        <f t="shared" si="0"/>
        <v>5</v>
      </c>
      <c r="B14" s="256" t="s">
        <v>109</v>
      </c>
      <c r="C14" s="56" t="s">
        <v>300</v>
      </c>
      <c r="D14" s="257" t="s">
        <v>269</v>
      </c>
      <c r="E14" s="258" t="s">
        <v>91</v>
      </c>
      <c r="F14" s="54" t="s">
        <v>93</v>
      </c>
      <c r="G14" s="164" t="s">
        <v>45</v>
      </c>
      <c r="H14" s="53" t="s">
        <v>593</v>
      </c>
      <c r="I14" s="53" t="s">
        <v>570</v>
      </c>
      <c r="J14" s="164" t="s">
        <v>23</v>
      </c>
      <c r="K14" s="164" t="s">
        <v>30</v>
      </c>
      <c r="L14" s="164" t="s">
        <v>33</v>
      </c>
      <c r="M14" s="54" t="s">
        <v>495</v>
      </c>
      <c r="N14" s="164" t="s">
        <v>594</v>
      </c>
      <c r="O14" s="164" t="s">
        <v>99</v>
      </c>
      <c r="P14" s="55" t="s">
        <v>633</v>
      </c>
      <c r="Q14" s="55" t="s">
        <v>634</v>
      </c>
      <c r="R14" s="55" t="s">
        <v>635</v>
      </c>
      <c r="S14" s="55" t="s">
        <v>636</v>
      </c>
      <c r="T14" s="55" t="s">
        <v>372</v>
      </c>
      <c r="U14" s="164" t="s">
        <v>99</v>
      </c>
      <c r="V14" s="83" t="s">
        <v>21</v>
      </c>
      <c r="W14" s="164" t="s">
        <v>30</v>
      </c>
      <c r="X14" s="83" t="s">
        <v>33</v>
      </c>
      <c r="Y14" s="84"/>
    </row>
    <row r="15" spans="1:25" ht="100.8" x14ac:dyDescent="0.3">
      <c r="A15" s="49">
        <f t="shared" si="0"/>
        <v>6</v>
      </c>
      <c r="B15" s="256" t="s">
        <v>109</v>
      </c>
      <c r="C15" s="56" t="s">
        <v>301</v>
      </c>
      <c r="D15" s="257" t="s">
        <v>110</v>
      </c>
      <c r="E15" s="258" t="s">
        <v>91</v>
      </c>
      <c r="F15" s="54" t="s">
        <v>94</v>
      </c>
      <c r="G15" s="164" t="s">
        <v>45</v>
      </c>
      <c r="H15" s="53" t="s">
        <v>95</v>
      </c>
      <c r="I15" s="53" t="s">
        <v>595</v>
      </c>
      <c r="J15" s="164" t="s">
        <v>23</v>
      </c>
      <c r="K15" s="164" t="s">
        <v>29</v>
      </c>
      <c r="L15" s="164" t="s">
        <v>33</v>
      </c>
      <c r="M15" s="54" t="s">
        <v>495</v>
      </c>
      <c r="N15" s="164" t="s">
        <v>596</v>
      </c>
      <c r="O15" s="164" t="s">
        <v>98</v>
      </c>
      <c r="P15" s="55" t="s">
        <v>597</v>
      </c>
      <c r="Q15" s="55" t="s">
        <v>285</v>
      </c>
      <c r="R15" s="55" t="s">
        <v>104</v>
      </c>
      <c r="S15" s="56" t="s">
        <v>637</v>
      </c>
      <c r="T15" s="55" t="s">
        <v>598</v>
      </c>
      <c r="U15" s="164" t="s">
        <v>99</v>
      </c>
      <c r="V15" s="83" t="s">
        <v>21</v>
      </c>
      <c r="W15" s="164" t="s">
        <v>29</v>
      </c>
      <c r="X15" s="83" t="s">
        <v>32</v>
      </c>
      <c r="Y15" s="84"/>
    </row>
    <row r="16" spans="1:25" ht="117.6" x14ac:dyDescent="0.3">
      <c r="A16" s="49">
        <f t="shared" si="0"/>
        <v>7</v>
      </c>
      <c r="B16" s="256" t="s">
        <v>112</v>
      </c>
      <c r="C16" s="80" t="s">
        <v>302</v>
      </c>
      <c r="D16" s="65" t="s">
        <v>113</v>
      </c>
      <c r="E16" s="258" t="s">
        <v>676</v>
      </c>
      <c r="F16" s="54" t="s">
        <v>92</v>
      </c>
      <c r="G16" s="52" t="s">
        <v>45</v>
      </c>
      <c r="H16" s="53" t="s">
        <v>114</v>
      </c>
      <c r="I16" s="53" t="s">
        <v>352</v>
      </c>
      <c r="J16" s="52" t="s">
        <v>23</v>
      </c>
      <c r="K16" s="52" t="s">
        <v>29</v>
      </c>
      <c r="L16" s="52" t="str">
        <f>+IFERROR(INDEX(Indicaciones!$D$37:$H$41,MATCH('Tablero de Riesgos y Controles'!J16:J16,Indicaciones!$C$37:$C$41,0),MATCH('Tablero de Riesgos y Controles'!K16:K16,Indicaciones!$D$42:$H$42,0)),"")</f>
        <v>EXTREMO</v>
      </c>
      <c r="M16" s="54" t="str">
        <f t="shared" ref="M16:M37" si="1">IF(L16="Bajo","Asumir riesgo",IF(L16="Moderado","Eliminar o reducir el riesgo",IF(L16="Alto","Eliminar o reducir el riesgo",(IF(L16="Extremo","Tratamiento prioritario, eliminar o reducir el riesgo","")))))</f>
        <v>Tratamiento prioritario, eliminar o reducir el riesgo</v>
      </c>
      <c r="N16" s="52" t="s">
        <v>115</v>
      </c>
      <c r="O16" s="52" t="s">
        <v>102</v>
      </c>
      <c r="P16" s="55" t="s">
        <v>116</v>
      </c>
      <c r="Q16" s="55" t="s">
        <v>117</v>
      </c>
      <c r="R16" s="55" t="s">
        <v>118</v>
      </c>
      <c r="S16" s="55" t="s">
        <v>119</v>
      </c>
      <c r="T16" s="55" t="s">
        <v>120</v>
      </c>
      <c r="U16" s="81" t="s">
        <v>102</v>
      </c>
      <c r="V16" s="83" t="s">
        <v>21</v>
      </c>
      <c r="W16" s="90" t="s">
        <v>29</v>
      </c>
      <c r="X16" s="83" t="str">
        <f>+IFERROR(INDEX(Indicaciones!$D$37:$H$41,MATCH('Tablero de Riesgos y Controles'!V16,Indicaciones!$C$37:$C$41,0),MATCH('Tablero de Riesgos y Controles'!W16,Indicaciones!$D$42:$H$42,0)),"")</f>
        <v>ALTO</v>
      </c>
      <c r="Y16" s="85"/>
    </row>
    <row r="17" spans="1:25" ht="100.8" x14ac:dyDescent="0.3">
      <c r="A17" s="49">
        <f t="shared" si="0"/>
        <v>8</v>
      </c>
      <c r="B17" s="256" t="s">
        <v>112</v>
      </c>
      <c r="C17" s="65" t="s">
        <v>302</v>
      </c>
      <c r="D17" s="65" t="s">
        <v>113</v>
      </c>
      <c r="E17" s="258" t="s">
        <v>676</v>
      </c>
      <c r="F17" s="54" t="s">
        <v>94</v>
      </c>
      <c r="G17" s="52" t="s">
        <v>45</v>
      </c>
      <c r="H17" s="53" t="s">
        <v>121</v>
      </c>
      <c r="I17" s="53" t="s">
        <v>353</v>
      </c>
      <c r="J17" s="52" t="s">
        <v>22</v>
      </c>
      <c r="K17" s="52" t="s">
        <v>29</v>
      </c>
      <c r="L17" s="52" t="str">
        <f>+IFERROR(INDEX(Indicaciones!$D$37:$H$41,MATCH('Tablero de Riesgos y Controles'!J17:J17,Indicaciones!$C$37:$C$41,0),MATCH('Tablero de Riesgos y Controles'!K17:K17,Indicaciones!$D$42:$H$42,0)),"")</f>
        <v>ALTO</v>
      </c>
      <c r="M17" s="54" t="str">
        <f t="shared" si="1"/>
        <v>Eliminar o reducir el riesgo</v>
      </c>
      <c r="N17" s="52" t="s">
        <v>115</v>
      </c>
      <c r="O17" s="52" t="s">
        <v>102</v>
      </c>
      <c r="P17" s="55" t="s">
        <v>122</v>
      </c>
      <c r="Q17" s="55" t="s">
        <v>123</v>
      </c>
      <c r="R17" s="55" t="s">
        <v>421</v>
      </c>
      <c r="S17" s="55" t="s">
        <v>122</v>
      </c>
      <c r="T17" s="55" t="s">
        <v>120</v>
      </c>
      <c r="U17" s="81" t="s">
        <v>102</v>
      </c>
      <c r="V17" s="83" t="s">
        <v>22</v>
      </c>
      <c r="W17" s="90" t="s">
        <v>29</v>
      </c>
      <c r="X17" s="83" t="str">
        <f>+IFERROR(INDEX(Indicaciones!$D$37:$H$41,MATCH('Tablero de Riesgos y Controles'!V17,Indicaciones!$C$37:$C$41,0),MATCH('Tablero de Riesgos y Controles'!W17,Indicaciones!$D$42:$H$42,0)),"")</f>
        <v>ALTO</v>
      </c>
      <c r="Y17" s="85"/>
    </row>
    <row r="18" spans="1:25" ht="100.8" x14ac:dyDescent="0.3">
      <c r="A18" s="49">
        <f t="shared" si="0"/>
        <v>9</v>
      </c>
      <c r="B18" s="256" t="s">
        <v>112</v>
      </c>
      <c r="C18" s="67" t="s">
        <v>303</v>
      </c>
      <c r="D18" s="65" t="s">
        <v>127</v>
      </c>
      <c r="E18" s="258" t="s">
        <v>652</v>
      </c>
      <c r="F18" s="54" t="s">
        <v>655</v>
      </c>
      <c r="G18" s="166" t="s">
        <v>45</v>
      </c>
      <c r="H18" s="53" t="s">
        <v>656</v>
      </c>
      <c r="I18" s="53" t="s">
        <v>657</v>
      </c>
      <c r="J18" s="166" t="s">
        <v>23</v>
      </c>
      <c r="K18" s="166" t="s">
        <v>30</v>
      </c>
      <c r="L18" s="52" t="str">
        <f>+IFERROR(INDEX(Indicaciones!$D$37:$H$41,MATCH('Tablero de Riesgos y Controles'!J18:J18,Indicaciones!$C$37:$C$41,0),MATCH('Tablero de Riesgos y Controles'!K18:K18,Indicaciones!$D$42:$H$42,0)),"")</f>
        <v>EXTREMO</v>
      </c>
      <c r="M18" s="54" t="str">
        <f t="shared" si="1"/>
        <v>Tratamiento prioritario, eliminar o reducir el riesgo</v>
      </c>
      <c r="N18" s="166" t="s">
        <v>384</v>
      </c>
      <c r="O18" s="166" t="s">
        <v>213</v>
      </c>
      <c r="P18" s="55" t="s">
        <v>661</v>
      </c>
      <c r="Q18" s="55" t="s">
        <v>671</v>
      </c>
      <c r="R18" s="55" t="s">
        <v>662</v>
      </c>
      <c r="S18" s="55" t="s">
        <v>670</v>
      </c>
      <c r="T18" s="55" t="s">
        <v>672</v>
      </c>
      <c r="U18" s="166" t="s">
        <v>213</v>
      </c>
      <c r="V18" s="83" t="s">
        <v>21</v>
      </c>
      <c r="W18" s="166" t="s">
        <v>30</v>
      </c>
      <c r="X18" s="83" t="str">
        <f>+IFERROR(INDEX(Indicaciones!$D$37:$H$41,MATCH('Tablero de Riesgos y Controles'!V18,Indicaciones!$C$37:$C$41,0),MATCH('Tablero de Riesgos y Controles'!W18,Indicaciones!$D$42:$H$42,0)),"")</f>
        <v>EXTREMO</v>
      </c>
      <c r="Y18" s="85"/>
    </row>
    <row r="19" spans="1:25" ht="117.6" x14ac:dyDescent="0.3">
      <c r="A19" s="49">
        <f t="shared" si="0"/>
        <v>10</v>
      </c>
      <c r="B19" s="256" t="s">
        <v>112</v>
      </c>
      <c r="C19" s="67" t="s">
        <v>303</v>
      </c>
      <c r="D19" s="65" t="s">
        <v>127</v>
      </c>
      <c r="E19" s="258" t="s">
        <v>653</v>
      </c>
      <c r="F19" s="54" t="s">
        <v>658</v>
      </c>
      <c r="G19" s="166" t="s">
        <v>45</v>
      </c>
      <c r="H19" s="53" t="s">
        <v>673</v>
      </c>
      <c r="I19" s="53" t="s">
        <v>659</v>
      </c>
      <c r="J19" s="166" t="s">
        <v>23</v>
      </c>
      <c r="K19" s="166" t="s">
        <v>30</v>
      </c>
      <c r="L19" s="166" t="str">
        <f>+IFERROR(INDEX(Indicaciones!$D$37:$H$41,MATCH('Tablero de Riesgos y Controles'!J19:J19,Indicaciones!$C$37:$C$41,0),MATCH('Tablero de Riesgos y Controles'!K19:K19,Indicaciones!$D$42:$H$42,0)),"")</f>
        <v>EXTREMO</v>
      </c>
      <c r="M19" s="54" t="str">
        <f t="shared" ref="M19" si="2">IF(L19="Bajo","Asumir riesgo",IF(L19="Moderado","Eliminar o reducir el riesgo",IF(L19="Alto","Eliminar o reducir el riesgo",(IF(L19="Extremo","Tratamiento prioritario, eliminar o reducir el riesgo","")))))</f>
        <v>Tratamiento prioritario, eliminar o reducir el riesgo</v>
      </c>
      <c r="N19" s="166" t="s">
        <v>384</v>
      </c>
      <c r="O19" s="166" t="s">
        <v>213</v>
      </c>
      <c r="P19" s="55" t="s">
        <v>663</v>
      </c>
      <c r="Q19" s="55" t="s">
        <v>674</v>
      </c>
      <c r="R19" s="55" t="s">
        <v>664</v>
      </c>
      <c r="S19" s="55" t="s">
        <v>665</v>
      </c>
      <c r="T19" s="55" t="s">
        <v>675</v>
      </c>
      <c r="U19" s="166" t="s">
        <v>213</v>
      </c>
      <c r="V19" s="83" t="s">
        <v>21</v>
      </c>
      <c r="W19" s="166" t="s">
        <v>30</v>
      </c>
      <c r="X19" s="83" t="str">
        <f>+IFERROR(INDEX(Indicaciones!$D$37:$H$41,MATCH('Tablero de Riesgos y Controles'!V19,Indicaciones!$C$37:$C$41,0),MATCH('Tablero de Riesgos y Controles'!W19,Indicaciones!$D$42:$H$42,0)),"")</f>
        <v>EXTREMO</v>
      </c>
      <c r="Y19" s="85"/>
    </row>
    <row r="20" spans="1:25" ht="134.4" x14ac:dyDescent="0.3">
      <c r="A20" s="49">
        <f t="shared" si="0"/>
        <v>11</v>
      </c>
      <c r="B20" s="256" t="s">
        <v>112</v>
      </c>
      <c r="C20" s="67" t="s">
        <v>420</v>
      </c>
      <c r="D20" s="65" t="s">
        <v>127</v>
      </c>
      <c r="E20" s="258" t="s">
        <v>124</v>
      </c>
      <c r="F20" s="54" t="s">
        <v>94</v>
      </c>
      <c r="G20" s="166" t="s">
        <v>45</v>
      </c>
      <c r="H20" s="70" t="s">
        <v>189</v>
      </c>
      <c r="I20" s="70" t="s">
        <v>190</v>
      </c>
      <c r="J20" s="166" t="s">
        <v>22</v>
      </c>
      <c r="K20" s="166" t="s">
        <v>30</v>
      </c>
      <c r="L20" s="101" t="str">
        <f>+IFERROR(INDEX(Indicaciones!$D$37:$H$41,MATCH('Tablero de Riesgos y Controles'!J20:J20,Indicaciones!$C$37:$C$41,0),MATCH('Tablero de Riesgos y Controles'!K20:K20,Indicaciones!$D$42:$H$42,0)),"")</f>
        <v>ALTO</v>
      </c>
      <c r="M20" s="54" t="str">
        <f t="shared" ref="M20" si="3">IF(L20="Bajo","Asumir riesgo",IF(L20="Moderado","Eliminar o reducir el riesgo",IF(L20="Alto","Eliminar o reducir el riesgo",(IF(L20="Extremo","Tratamiento prioritario, eliminar o reducir el riesgo","")))))</f>
        <v>Eliminar o reducir el riesgo</v>
      </c>
      <c r="N20" s="167" t="s">
        <v>384</v>
      </c>
      <c r="O20" s="167" t="s">
        <v>192</v>
      </c>
      <c r="P20" s="72" t="s">
        <v>534</v>
      </c>
      <c r="Q20" s="72" t="s">
        <v>535</v>
      </c>
      <c r="R20" s="72" t="s">
        <v>194</v>
      </c>
      <c r="S20" s="72" t="s">
        <v>198</v>
      </c>
      <c r="T20" s="167" t="s">
        <v>384</v>
      </c>
      <c r="U20" s="166" t="s">
        <v>192</v>
      </c>
      <c r="V20" s="83" t="s">
        <v>22</v>
      </c>
      <c r="W20" s="166" t="s">
        <v>30</v>
      </c>
      <c r="X20" s="87" t="str">
        <f>+IFERROR(INDEX(Indicaciones!$D$37:$H$41,MATCH('Tablero de Riesgos y Controles'!V20,Indicaciones!$C$37:$C$41,0),MATCH('Tablero de Riesgos y Controles'!W20,Indicaciones!$D$42:$H$42,0)),"")</f>
        <v>ALTO</v>
      </c>
      <c r="Y20" s="88"/>
    </row>
    <row r="21" spans="1:25" ht="134.4" x14ac:dyDescent="0.3">
      <c r="A21" s="49">
        <f t="shared" si="0"/>
        <v>12</v>
      </c>
      <c r="B21" s="256" t="s">
        <v>112</v>
      </c>
      <c r="C21" s="67" t="s">
        <v>304</v>
      </c>
      <c r="D21" s="65" t="s">
        <v>127</v>
      </c>
      <c r="E21" s="258" t="s">
        <v>654</v>
      </c>
      <c r="F21" s="260" t="s">
        <v>125</v>
      </c>
      <c r="G21" s="166" t="s">
        <v>45</v>
      </c>
      <c r="H21" s="53" t="s">
        <v>660</v>
      </c>
      <c r="I21" s="55" t="s">
        <v>296</v>
      </c>
      <c r="J21" s="166" t="s">
        <v>25</v>
      </c>
      <c r="K21" s="166" t="s">
        <v>30</v>
      </c>
      <c r="L21" s="52" t="str">
        <f>+IFERROR(INDEX(Indicaciones!$D$37:$H$41,MATCH('Tablero de Riesgos y Controles'!J21:J21,Indicaciones!$C$37:$C$41,0),MATCH('Tablero de Riesgos y Controles'!K21:K21,Indicaciones!$D$42:$H$42,0)),"")</f>
        <v>EXTREMO</v>
      </c>
      <c r="M21" s="54" t="str">
        <f t="shared" si="1"/>
        <v>Tratamiento prioritario, eliminar o reducir el riesgo</v>
      </c>
      <c r="N21" s="166" t="s">
        <v>384</v>
      </c>
      <c r="O21" s="166" t="s">
        <v>102</v>
      </c>
      <c r="P21" s="55" t="s">
        <v>666</v>
      </c>
      <c r="Q21" s="55" t="s">
        <v>347</v>
      </c>
      <c r="R21" s="55" t="s">
        <v>667</v>
      </c>
      <c r="S21" s="166" t="s">
        <v>668</v>
      </c>
      <c r="T21" s="55" t="s">
        <v>669</v>
      </c>
      <c r="U21" s="166" t="s">
        <v>102</v>
      </c>
      <c r="V21" s="83" t="s">
        <v>22</v>
      </c>
      <c r="W21" s="166" t="s">
        <v>30</v>
      </c>
      <c r="X21" s="83" t="str">
        <f>+IFERROR(INDEX(Indicaciones!$D$37:$H$41,MATCH('Tablero de Riesgos y Controles'!V21,Indicaciones!$C$37:$C$41,0),MATCH('Tablero de Riesgos y Controles'!W21,Indicaciones!$D$42:$H$42,0)),"")</f>
        <v>ALTO</v>
      </c>
      <c r="Y21" s="85"/>
    </row>
    <row r="22" spans="1:25" ht="100.8" x14ac:dyDescent="0.3">
      <c r="A22" s="49">
        <f t="shared" si="0"/>
        <v>13</v>
      </c>
      <c r="B22" s="261" t="s">
        <v>128</v>
      </c>
      <c r="C22" s="68" t="s">
        <v>305</v>
      </c>
      <c r="D22" s="262" t="s">
        <v>306</v>
      </c>
      <c r="E22" s="258" t="s">
        <v>129</v>
      </c>
      <c r="F22" s="259" t="s">
        <v>90</v>
      </c>
      <c r="G22" s="155" t="s">
        <v>45</v>
      </c>
      <c r="H22" s="53" t="s">
        <v>130</v>
      </c>
      <c r="I22" s="53" t="s">
        <v>131</v>
      </c>
      <c r="J22" s="155" t="s">
        <v>23</v>
      </c>
      <c r="K22" s="155" t="s">
        <v>30</v>
      </c>
      <c r="L22" s="155" t="s">
        <v>33</v>
      </c>
      <c r="M22" s="54" t="s">
        <v>495</v>
      </c>
      <c r="N22" s="155" t="s">
        <v>137</v>
      </c>
      <c r="O22" s="155" t="s">
        <v>102</v>
      </c>
      <c r="P22" s="55" t="s">
        <v>133</v>
      </c>
      <c r="Q22" s="55" t="s">
        <v>134</v>
      </c>
      <c r="R22" s="55" t="s">
        <v>135</v>
      </c>
      <c r="S22" s="55" t="s">
        <v>136</v>
      </c>
      <c r="T22" s="55" t="s">
        <v>137</v>
      </c>
      <c r="U22" s="155" t="s">
        <v>506</v>
      </c>
      <c r="V22" s="83" t="s">
        <v>22</v>
      </c>
      <c r="W22" s="155" t="s">
        <v>30</v>
      </c>
      <c r="X22" s="83" t="s">
        <v>32</v>
      </c>
      <c r="Y22" s="85"/>
    </row>
    <row r="23" spans="1:25" ht="91.2" x14ac:dyDescent="0.3">
      <c r="A23" s="49">
        <f t="shared" si="0"/>
        <v>14</v>
      </c>
      <c r="B23" s="261" t="s">
        <v>128</v>
      </c>
      <c r="C23" s="68" t="s">
        <v>305</v>
      </c>
      <c r="D23" s="262" t="s">
        <v>306</v>
      </c>
      <c r="E23" s="258" t="s">
        <v>129</v>
      </c>
      <c r="F23" s="259" t="s">
        <v>486</v>
      </c>
      <c r="G23" s="155" t="s">
        <v>45</v>
      </c>
      <c r="H23" s="53" t="s">
        <v>507</v>
      </c>
      <c r="I23" s="53" t="s">
        <v>487</v>
      </c>
      <c r="J23" s="155" t="s">
        <v>22</v>
      </c>
      <c r="K23" s="155" t="s">
        <v>29</v>
      </c>
      <c r="L23" s="155" t="s">
        <v>32</v>
      </c>
      <c r="M23" s="54" t="s">
        <v>449</v>
      </c>
      <c r="N23" s="155" t="s">
        <v>137</v>
      </c>
      <c r="O23" s="155" t="s">
        <v>259</v>
      </c>
      <c r="P23" s="55" t="s">
        <v>638</v>
      </c>
      <c r="Q23" s="55" t="s">
        <v>639</v>
      </c>
      <c r="R23" s="55" t="s">
        <v>640</v>
      </c>
      <c r="S23" s="55" t="s">
        <v>488</v>
      </c>
      <c r="T23" s="55" t="s">
        <v>137</v>
      </c>
      <c r="U23" s="155" t="s">
        <v>259</v>
      </c>
      <c r="V23" s="83" t="s">
        <v>22</v>
      </c>
      <c r="W23" s="155" t="s">
        <v>29</v>
      </c>
      <c r="X23" s="83" t="s">
        <v>32</v>
      </c>
      <c r="Y23" s="85"/>
    </row>
    <row r="24" spans="1:25" ht="151.19999999999999" x14ac:dyDescent="0.3">
      <c r="A24" s="49">
        <f t="shared" si="0"/>
        <v>15</v>
      </c>
      <c r="B24" s="261" t="s">
        <v>128</v>
      </c>
      <c r="C24" s="68" t="s">
        <v>305</v>
      </c>
      <c r="D24" s="263" t="s">
        <v>306</v>
      </c>
      <c r="E24" s="258" t="s">
        <v>129</v>
      </c>
      <c r="F24" s="259" t="s">
        <v>440</v>
      </c>
      <c r="G24" s="155" t="s">
        <v>45</v>
      </c>
      <c r="H24" s="53" t="s">
        <v>508</v>
      </c>
      <c r="I24" s="53" t="s">
        <v>641</v>
      </c>
      <c r="J24" s="155" t="s">
        <v>22</v>
      </c>
      <c r="K24" s="155" t="s">
        <v>29</v>
      </c>
      <c r="L24" s="155" t="s">
        <v>32</v>
      </c>
      <c r="M24" s="54" t="s">
        <v>449</v>
      </c>
      <c r="N24" s="155" t="s">
        <v>137</v>
      </c>
      <c r="O24" s="155" t="s">
        <v>259</v>
      </c>
      <c r="P24" s="55" t="s">
        <v>642</v>
      </c>
      <c r="Q24" s="55" t="s">
        <v>509</v>
      </c>
      <c r="R24" s="55" t="s">
        <v>640</v>
      </c>
      <c r="S24" s="55" t="s">
        <v>510</v>
      </c>
      <c r="T24" s="55" t="s">
        <v>137</v>
      </c>
      <c r="U24" s="155" t="s">
        <v>259</v>
      </c>
      <c r="V24" s="83" t="s">
        <v>22</v>
      </c>
      <c r="W24" s="155" t="s">
        <v>29</v>
      </c>
      <c r="X24" s="83" t="s">
        <v>32</v>
      </c>
      <c r="Y24" s="85"/>
    </row>
    <row r="25" spans="1:25" ht="91.2" x14ac:dyDescent="0.3">
      <c r="A25" s="49">
        <f t="shared" si="0"/>
        <v>16</v>
      </c>
      <c r="B25" s="261" t="s">
        <v>128</v>
      </c>
      <c r="C25" s="68" t="s">
        <v>305</v>
      </c>
      <c r="D25" s="262" t="s">
        <v>306</v>
      </c>
      <c r="E25" s="258" t="s">
        <v>129</v>
      </c>
      <c r="F25" s="259" t="s">
        <v>511</v>
      </c>
      <c r="G25" s="155" t="s">
        <v>45</v>
      </c>
      <c r="H25" s="53" t="s">
        <v>512</v>
      </c>
      <c r="I25" s="53" t="s">
        <v>487</v>
      </c>
      <c r="J25" s="155" t="s">
        <v>22</v>
      </c>
      <c r="K25" s="155" t="s">
        <v>29</v>
      </c>
      <c r="L25" s="155" t="s">
        <v>32</v>
      </c>
      <c r="M25" s="54" t="s">
        <v>449</v>
      </c>
      <c r="N25" s="155" t="s">
        <v>137</v>
      </c>
      <c r="O25" s="155" t="s">
        <v>259</v>
      </c>
      <c r="P25" s="55" t="s">
        <v>642</v>
      </c>
      <c r="Q25" s="55" t="s">
        <v>509</v>
      </c>
      <c r="R25" s="55" t="s">
        <v>640</v>
      </c>
      <c r="S25" s="55" t="s">
        <v>510</v>
      </c>
      <c r="T25" s="55" t="s">
        <v>137</v>
      </c>
      <c r="U25" s="155" t="s">
        <v>259</v>
      </c>
      <c r="V25" s="83" t="s">
        <v>22</v>
      </c>
      <c r="W25" s="155" t="s">
        <v>29</v>
      </c>
      <c r="X25" s="83" t="s">
        <v>32</v>
      </c>
      <c r="Y25" s="85"/>
    </row>
    <row r="26" spans="1:25" ht="168" x14ac:dyDescent="0.3">
      <c r="A26" s="49">
        <f t="shared" si="0"/>
        <v>17</v>
      </c>
      <c r="B26" s="261" t="s">
        <v>128</v>
      </c>
      <c r="C26" s="68" t="s">
        <v>305</v>
      </c>
      <c r="D26" s="262" t="s">
        <v>306</v>
      </c>
      <c r="E26" s="258" t="s">
        <v>129</v>
      </c>
      <c r="F26" s="259" t="s">
        <v>94</v>
      </c>
      <c r="G26" s="155" t="s">
        <v>45</v>
      </c>
      <c r="H26" s="53" t="s">
        <v>513</v>
      </c>
      <c r="I26" s="53" t="s">
        <v>643</v>
      </c>
      <c r="J26" s="155" t="s">
        <v>22</v>
      </c>
      <c r="K26" s="155" t="s">
        <v>29</v>
      </c>
      <c r="L26" s="155" t="s">
        <v>32</v>
      </c>
      <c r="M26" s="54" t="s">
        <v>449</v>
      </c>
      <c r="N26" s="155" t="s">
        <v>137</v>
      </c>
      <c r="O26" s="155" t="s">
        <v>259</v>
      </c>
      <c r="P26" s="55" t="s">
        <v>514</v>
      </c>
      <c r="Q26" s="55" t="s">
        <v>515</v>
      </c>
      <c r="R26" s="55" t="s">
        <v>640</v>
      </c>
      <c r="S26" s="55" t="s">
        <v>516</v>
      </c>
      <c r="T26" s="55" t="s">
        <v>137</v>
      </c>
      <c r="U26" s="155" t="s">
        <v>259</v>
      </c>
      <c r="V26" s="83" t="s">
        <v>22</v>
      </c>
      <c r="W26" s="155" t="s">
        <v>29</v>
      </c>
      <c r="X26" s="83" t="s">
        <v>32</v>
      </c>
      <c r="Y26" s="85"/>
    </row>
    <row r="27" spans="1:25" ht="91.2" x14ac:dyDescent="0.3">
      <c r="A27" s="49">
        <f t="shared" si="0"/>
        <v>18</v>
      </c>
      <c r="B27" s="261" t="s">
        <v>128</v>
      </c>
      <c r="C27" s="68" t="s">
        <v>305</v>
      </c>
      <c r="D27" s="262" t="s">
        <v>306</v>
      </c>
      <c r="E27" s="258" t="s">
        <v>129</v>
      </c>
      <c r="F27" s="259" t="s">
        <v>517</v>
      </c>
      <c r="G27" s="155" t="s">
        <v>45</v>
      </c>
      <c r="H27" s="53" t="s">
        <v>518</v>
      </c>
      <c r="I27" s="53" t="s">
        <v>519</v>
      </c>
      <c r="J27" s="155" t="s">
        <v>21</v>
      </c>
      <c r="K27" s="155" t="s">
        <v>29</v>
      </c>
      <c r="L27" s="155" t="s">
        <v>32</v>
      </c>
      <c r="M27" s="54" t="s">
        <v>449</v>
      </c>
      <c r="N27" s="155" t="s">
        <v>137</v>
      </c>
      <c r="O27" s="155" t="s">
        <v>259</v>
      </c>
      <c r="P27" s="55" t="s">
        <v>642</v>
      </c>
      <c r="Q27" s="55" t="s">
        <v>509</v>
      </c>
      <c r="R27" s="55" t="s">
        <v>640</v>
      </c>
      <c r="S27" s="55" t="s">
        <v>510</v>
      </c>
      <c r="T27" s="55" t="s">
        <v>137</v>
      </c>
      <c r="U27" s="155" t="s">
        <v>259</v>
      </c>
      <c r="V27" s="83" t="s">
        <v>22</v>
      </c>
      <c r="W27" s="155" t="s">
        <v>29</v>
      </c>
      <c r="X27" s="83" t="s">
        <v>32</v>
      </c>
      <c r="Y27" s="85"/>
    </row>
    <row r="28" spans="1:25" ht="134.4" x14ac:dyDescent="0.3">
      <c r="A28" s="49">
        <f t="shared" si="0"/>
        <v>19</v>
      </c>
      <c r="B28" s="261" t="s">
        <v>128</v>
      </c>
      <c r="C28" s="68" t="s">
        <v>305</v>
      </c>
      <c r="D28" s="262" t="s">
        <v>306</v>
      </c>
      <c r="E28" s="258" t="s">
        <v>129</v>
      </c>
      <c r="F28" s="259" t="s">
        <v>520</v>
      </c>
      <c r="G28" s="155" t="s">
        <v>45</v>
      </c>
      <c r="H28" s="53" t="s">
        <v>521</v>
      </c>
      <c r="I28" s="53" t="s">
        <v>644</v>
      </c>
      <c r="J28" s="155" t="s">
        <v>22</v>
      </c>
      <c r="K28" s="155" t="s">
        <v>29</v>
      </c>
      <c r="L28" s="155" t="s">
        <v>32</v>
      </c>
      <c r="M28" s="54" t="s">
        <v>449</v>
      </c>
      <c r="N28" s="155" t="s">
        <v>137</v>
      </c>
      <c r="O28" s="155" t="s">
        <v>259</v>
      </c>
      <c r="P28" s="55" t="s">
        <v>522</v>
      </c>
      <c r="Q28" s="55" t="s">
        <v>523</v>
      </c>
      <c r="R28" s="55" t="s">
        <v>640</v>
      </c>
      <c r="S28" s="55" t="s">
        <v>516</v>
      </c>
      <c r="T28" s="55" t="s">
        <v>137</v>
      </c>
      <c r="U28" s="155" t="s">
        <v>259</v>
      </c>
      <c r="V28" s="83" t="s">
        <v>22</v>
      </c>
      <c r="W28" s="155" t="s">
        <v>29</v>
      </c>
      <c r="X28" s="83" t="s">
        <v>32</v>
      </c>
      <c r="Y28" s="85"/>
    </row>
    <row r="29" spans="1:25" ht="117.6" x14ac:dyDescent="0.3">
      <c r="A29" s="49">
        <f t="shared" si="0"/>
        <v>20</v>
      </c>
      <c r="B29" s="261" t="s">
        <v>128</v>
      </c>
      <c r="C29" s="50" t="s">
        <v>466</v>
      </c>
      <c r="D29" s="263" t="s">
        <v>306</v>
      </c>
      <c r="E29" s="258" t="s">
        <v>138</v>
      </c>
      <c r="F29" s="54" t="s">
        <v>94</v>
      </c>
      <c r="G29" s="52" t="s">
        <v>45</v>
      </c>
      <c r="H29" s="53" t="s">
        <v>177</v>
      </c>
      <c r="I29" s="53" t="s">
        <v>178</v>
      </c>
      <c r="J29" s="52" t="s">
        <v>21</v>
      </c>
      <c r="K29" s="52" t="s">
        <v>30</v>
      </c>
      <c r="L29" s="52" t="str">
        <f>+IFERROR(INDEX(Indicaciones!$D$37:$H$41,MATCH('Tablero de Riesgos y Controles'!J29:J29,Indicaciones!$C$37:$C$41,0),MATCH('Tablero de Riesgos y Controles'!K29:K29,Indicaciones!$D$42:$H$42,0)),"")</f>
        <v>EXTREMO</v>
      </c>
      <c r="M29" s="54" t="str">
        <f t="shared" si="1"/>
        <v>Tratamiento prioritario, eliminar o reducir el riesgo</v>
      </c>
      <c r="N29" s="52" t="s">
        <v>140</v>
      </c>
      <c r="O29" s="52" t="s">
        <v>132</v>
      </c>
      <c r="P29" s="55" t="s">
        <v>141</v>
      </c>
      <c r="Q29" s="55" t="s">
        <v>142</v>
      </c>
      <c r="R29" s="55" t="s">
        <v>143</v>
      </c>
      <c r="S29" s="55" t="s">
        <v>180</v>
      </c>
      <c r="T29" s="55" t="s">
        <v>140</v>
      </c>
      <c r="U29" s="81" t="s">
        <v>144</v>
      </c>
      <c r="V29" s="83" t="s">
        <v>22</v>
      </c>
      <c r="W29" s="90" t="s">
        <v>30</v>
      </c>
      <c r="X29" s="83" t="str">
        <f>+IFERROR(INDEX(Indicaciones!$D$37:$H$41,MATCH('Tablero de Riesgos y Controles'!V29,Indicaciones!$C$37:$C$41,0),MATCH('Tablero de Riesgos y Controles'!W29,Indicaciones!$D$42:$H$42,0)),"")</f>
        <v>ALTO</v>
      </c>
      <c r="Y29" s="85"/>
    </row>
    <row r="30" spans="1:25" ht="91.2" x14ac:dyDescent="0.3">
      <c r="A30" s="49">
        <f t="shared" si="0"/>
        <v>21</v>
      </c>
      <c r="B30" s="261" t="s">
        <v>128</v>
      </c>
      <c r="C30" s="67" t="s">
        <v>542</v>
      </c>
      <c r="D30" s="263" t="s">
        <v>306</v>
      </c>
      <c r="E30" s="258" t="s">
        <v>543</v>
      </c>
      <c r="F30" s="54" t="s">
        <v>145</v>
      </c>
      <c r="G30" s="165" t="s">
        <v>45</v>
      </c>
      <c r="H30" s="53" t="s">
        <v>179</v>
      </c>
      <c r="I30" s="53" t="s">
        <v>335</v>
      </c>
      <c r="J30" s="165" t="s">
        <v>21</v>
      </c>
      <c r="K30" s="165" t="s">
        <v>29</v>
      </c>
      <c r="L30" s="165" t="s">
        <v>32</v>
      </c>
      <c r="M30" s="54" t="s">
        <v>449</v>
      </c>
      <c r="N30" s="165" t="s">
        <v>645</v>
      </c>
      <c r="O30" s="165" t="s">
        <v>102</v>
      </c>
      <c r="P30" s="55" t="s">
        <v>182</v>
      </c>
      <c r="Q30" s="55" t="s">
        <v>183</v>
      </c>
      <c r="R30" s="55" t="s">
        <v>184</v>
      </c>
      <c r="S30" s="55" t="s">
        <v>185</v>
      </c>
      <c r="T30" s="165" t="s">
        <v>645</v>
      </c>
      <c r="U30" s="165" t="s">
        <v>259</v>
      </c>
      <c r="V30" s="83" t="s">
        <v>22</v>
      </c>
      <c r="W30" s="165" t="s">
        <v>29</v>
      </c>
      <c r="X30" s="83" t="s">
        <v>32</v>
      </c>
      <c r="Y30" s="85"/>
    </row>
    <row r="31" spans="1:25" ht="184.8" x14ac:dyDescent="0.3">
      <c r="A31" s="49">
        <f t="shared" si="0"/>
        <v>22</v>
      </c>
      <c r="B31" s="261" t="s">
        <v>128</v>
      </c>
      <c r="C31" s="67" t="s">
        <v>544</v>
      </c>
      <c r="D31" s="263" t="s">
        <v>306</v>
      </c>
      <c r="E31" s="258" t="s">
        <v>538</v>
      </c>
      <c r="F31" s="54" t="s">
        <v>94</v>
      </c>
      <c r="G31" s="156" t="s">
        <v>45</v>
      </c>
      <c r="H31" s="53" t="s">
        <v>177</v>
      </c>
      <c r="I31" s="53" t="s">
        <v>539</v>
      </c>
      <c r="J31" s="156" t="s">
        <v>21</v>
      </c>
      <c r="K31" s="156" t="s">
        <v>30</v>
      </c>
      <c r="L31" s="156" t="s">
        <v>33</v>
      </c>
      <c r="M31" s="54" t="s">
        <v>495</v>
      </c>
      <c r="N31" s="156" t="s">
        <v>181</v>
      </c>
      <c r="O31" s="156" t="s">
        <v>468</v>
      </c>
      <c r="P31" s="55" t="s">
        <v>540</v>
      </c>
      <c r="Q31" s="55" t="s">
        <v>646</v>
      </c>
      <c r="R31" s="55" t="s">
        <v>541</v>
      </c>
      <c r="S31" s="55" t="s">
        <v>647</v>
      </c>
      <c r="T31" s="55" t="s">
        <v>181</v>
      </c>
      <c r="U31" s="156" t="s">
        <v>259</v>
      </c>
      <c r="V31" s="83" t="s">
        <v>22</v>
      </c>
      <c r="W31" s="156" t="s">
        <v>30</v>
      </c>
      <c r="X31" s="83" t="s">
        <v>32</v>
      </c>
      <c r="Y31" s="85"/>
    </row>
    <row r="32" spans="1:25" ht="91.2" x14ac:dyDescent="0.3">
      <c r="A32" s="49">
        <f t="shared" si="0"/>
        <v>23</v>
      </c>
      <c r="B32" s="261" t="s">
        <v>128</v>
      </c>
      <c r="C32" s="67" t="s">
        <v>544</v>
      </c>
      <c r="D32" s="263" t="s">
        <v>306</v>
      </c>
      <c r="E32" s="258" t="s">
        <v>538</v>
      </c>
      <c r="F32" s="54" t="s">
        <v>145</v>
      </c>
      <c r="G32" s="156" t="s">
        <v>45</v>
      </c>
      <c r="H32" s="53" t="s">
        <v>179</v>
      </c>
      <c r="I32" s="53" t="s">
        <v>335</v>
      </c>
      <c r="J32" s="156" t="s">
        <v>21</v>
      </c>
      <c r="K32" s="156" t="s">
        <v>29</v>
      </c>
      <c r="L32" s="156" t="s">
        <v>32</v>
      </c>
      <c r="M32" s="54" t="s">
        <v>449</v>
      </c>
      <c r="N32" s="156" t="s">
        <v>181</v>
      </c>
      <c r="O32" s="156" t="s">
        <v>102</v>
      </c>
      <c r="P32" s="55" t="s">
        <v>182</v>
      </c>
      <c r="Q32" s="55" t="s">
        <v>183</v>
      </c>
      <c r="R32" s="55" t="s">
        <v>184</v>
      </c>
      <c r="S32" s="55" t="s">
        <v>185</v>
      </c>
      <c r="T32" s="55" t="s">
        <v>181</v>
      </c>
      <c r="U32" s="156" t="s">
        <v>506</v>
      </c>
      <c r="V32" s="83" t="s">
        <v>22</v>
      </c>
      <c r="W32" s="156" t="s">
        <v>29</v>
      </c>
      <c r="X32" s="83" t="s">
        <v>32</v>
      </c>
      <c r="Y32" s="85"/>
    </row>
    <row r="33" spans="1:25" ht="117.6" x14ac:dyDescent="0.3">
      <c r="A33" s="49">
        <f t="shared" si="0"/>
        <v>24</v>
      </c>
      <c r="B33" s="261" t="s">
        <v>128</v>
      </c>
      <c r="C33" s="67" t="s">
        <v>648</v>
      </c>
      <c r="D33" s="263" t="s">
        <v>306</v>
      </c>
      <c r="E33" s="258" t="s">
        <v>465</v>
      </c>
      <c r="F33" s="54" t="s">
        <v>94</v>
      </c>
      <c r="G33" s="152" t="s">
        <v>45</v>
      </c>
      <c r="H33" s="53" t="s">
        <v>177</v>
      </c>
      <c r="I33" s="53" t="s">
        <v>178</v>
      </c>
      <c r="J33" s="152" t="s">
        <v>22</v>
      </c>
      <c r="K33" s="152" t="s">
        <v>30</v>
      </c>
      <c r="L33" s="152" t="str">
        <f>+IFERROR(INDEX(Indicaciones!$D$37:$H$41,MATCH('Tablero de Riesgos y Controles'!J33:J33,Indicaciones!$C$37:$C$41,0),MATCH('Tablero de Riesgos y Controles'!K33:K33,Indicaciones!$D$42:$H$42,0)),"")</f>
        <v>ALTO</v>
      </c>
      <c r="M33" s="54" t="str">
        <f t="shared" si="1"/>
        <v>Eliminar o reducir el riesgo</v>
      </c>
      <c r="N33" s="152" t="s">
        <v>467</v>
      </c>
      <c r="O33" s="152" t="s">
        <v>468</v>
      </c>
      <c r="P33" s="55" t="s">
        <v>469</v>
      </c>
      <c r="Q33" s="55" t="s">
        <v>470</v>
      </c>
      <c r="R33" s="55" t="s">
        <v>471</v>
      </c>
      <c r="S33" s="55" t="s">
        <v>649</v>
      </c>
      <c r="T33" s="152" t="s">
        <v>467</v>
      </c>
      <c r="U33" s="152" t="s">
        <v>259</v>
      </c>
      <c r="V33" s="83" t="s">
        <v>22</v>
      </c>
      <c r="W33" s="152" t="s">
        <v>30</v>
      </c>
      <c r="X33" s="83" t="str">
        <f>+IFERROR(INDEX(Indicaciones!$D$37:$H$41,MATCH('Tablero de Riesgos y Controles'!V33,Indicaciones!$C$37:$C$41,0),MATCH('Tablero de Riesgos y Controles'!W33,Indicaciones!$D$42:$H$42,0)),"")</f>
        <v>ALTO</v>
      </c>
      <c r="Y33" s="85"/>
    </row>
    <row r="34" spans="1:25" ht="91.2" x14ac:dyDescent="0.3">
      <c r="A34" s="49">
        <f t="shared" si="0"/>
        <v>25</v>
      </c>
      <c r="B34" s="261" t="s">
        <v>128</v>
      </c>
      <c r="C34" s="67" t="s">
        <v>648</v>
      </c>
      <c r="D34" s="263" t="s">
        <v>306</v>
      </c>
      <c r="E34" s="258" t="s">
        <v>465</v>
      </c>
      <c r="F34" s="54" t="s">
        <v>145</v>
      </c>
      <c r="G34" s="155" t="s">
        <v>45</v>
      </c>
      <c r="H34" s="53" t="s">
        <v>524</v>
      </c>
      <c r="I34" s="53" t="s">
        <v>335</v>
      </c>
      <c r="J34" s="155" t="s">
        <v>21</v>
      </c>
      <c r="K34" s="155" t="s">
        <v>30</v>
      </c>
      <c r="L34" s="155" t="s">
        <v>33</v>
      </c>
      <c r="M34" s="54" t="s">
        <v>449</v>
      </c>
      <c r="N34" s="155" t="s">
        <v>467</v>
      </c>
      <c r="O34" s="155" t="s">
        <v>525</v>
      </c>
      <c r="P34" s="55" t="s">
        <v>650</v>
      </c>
      <c r="Q34" s="55" t="s">
        <v>526</v>
      </c>
      <c r="R34" s="55" t="s">
        <v>651</v>
      </c>
      <c r="S34" s="55" t="s">
        <v>527</v>
      </c>
      <c r="T34" s="155" t="s">
        <v>467</v>
      </c>
      <c r="U34" s="155" t="s">
        <v>528</v>
      </c>
      <c r="V34" s="83" t="s">
        <v>22</v>
      </c>
      <c r="W34" s="155" t="s">
        <v>30</v>
      </c>
      <c r="X34" s="83" t="s">
        <v>32</v>
      </c>
      <c r="Y34" s="85"/>
    </row>
    <row r="35" spans="1:25" ht="168" x14ac:dyDescent="0.3">
      <c r="A35" s="49">
        <f t="shared" si="0"/>
        <v>26</v>
      </c>
      <c r="B35" s="256" t="s">
        <v>109</v>
      </c>
      <c r="C35" s="50" t="s">
        <v>309</v>
      </c>
      <c r="D35" s="65" t="s">
        <v>152</v>
      </c>
      <c r="E35" s="258" t="s">
        <v>153</v>
      </c>
      <c r="F35" s="99" t="s">
        <v>92</v>
      </c>
      <c r="G35" s="52" t="s">
        <v>45</v>
      </c>
      <c r="H35" s="55" t="s">
        <v>369</v>
      </c>
      <c r="I35" s="55" t="s">
        <v>370</v>
      </c>
      <c r="J35" s="52" t="s">
        <v>22</v>
      </c>
      <c r="K35" s="52" t="s">
        <v>29</v>
      </c>
      <c r="L35" s="52" t="str">
        <f>+IFERROR(INDEX(Indicaciones!$D$37:$H$41,MATCH('Tablero de Riesgos y Controles'!J35:J35,Indicaciones!$C$37:$C$41,0),MATCH('Tablero de Riesgos y Controles'!K35:K35,Indicaciones!$D$42:$H$42,0)),"")</f>
        <v>ALTO</v>
      </c>
      <c r="M35" s="54" t="str">
        <f t="shared" si="1"/>
        <v>Eliminar o reducir el riesgo</v>
      </c>
      <c r="N35" s="52" t="s">
        <v>159</v>
      </c>
      <c r="O35" s="138" t="s">
        <v>213</v>
      </c>
      <c r="P35" s="55" t="s">
        <v>160</v>
      </c>
      <c r="Q35" s="66" t="s">
        <v>270</v>
      </c>
      <c r="R35" s="55" t="s">
        <v>161</v>
      </c>
      <c r="S35" s="66" t="s">
        <v>162</v>
      </c>
      <c r="T35" s="55" t="s">
        <v>271</v>
      </c>
      <c r="U35" s="81" t="s">
        <v>164</v>
      </c>
      <c r="V35" s="83" t="s">
        <v>22</v>
      </c>
      <c r="W35" s="90" t="s">
        <v>29</v>
      </c>
      <c r="X35" s="83" t="str">
        <f>+IFERROR(INDEX(Indicaciones!$D$37:$H$41,MATCH('Tablero de Riesgos y Controles'!V35,Indicaciones!$C$37:$C$41,0),MATCH('Tablero de Riesgos y Controles'!W35,Indicaciones!$D$42:$H$42,0)),"")</f>
        <v>ALTO</v>
      </c>
      <c r="Y35" s="84" t="s">
        <v>175</v>
      </c>
    </row>
    <row r="36" spans="1:25" ht="336" x14ac:dyDescent="0.3">
      <c r="A36" s="49">
        <f t="shared" si="0"/>
        <v>27</v>
      </c>
      <c r="B36" s="256" t="s">
        <v>109</v>
      </c>
      <c r="C36" s="50" t="s">
        <v>310</v>
      </c>
      <c r="D36" s="65" t="s">
        <v>152</v>
      </c>
      <c r="E36" s="258" t="s">
        <v>154</v>
      </c>
      <c r="F36" s="54" t="s">
        <v>92</v>
      </c>
      <c r="G36" s="54" t="s">
        <v>45</v>
      </c>
      <c r="H36" s="69" t="s">
        <v>155</v>
      </c>
      <c r="I36" s="69" t="s">
        <v>484</v>
      </c>
      <c r="J36" s="52" t="s">
        <v>21</v>
      </c>
      <c r="K36" s="52" t="s">
        <v>29</v>
      </c>
      <c r="L36" s="52" t="str">
        <f>+IFERROR(INDEX(Indicaciones!$D$37:$H$41,MATCH('Tablero de Riesgos y Controles'!J36:J36,Indicaciones!$C$37:$C$41,0),MATCH('Tablero de Riesgos y Controles'!K36:K36,Indicaciones!$D$42:$H$42,0)),"")</f>
        <v>ALTO</v>
      </c>
      <c r="M36" s="54" t="str">
        <f t="shared" si="1"/>
        <v>Eliminar o reducir el riesgo</v>
      </c>
      <c r="N36" s="54" t="s">
        <v>165</v>
      </c>
      <c r="O36" s="138" t="s">
        <v>213</v>
      </c>
      <c r="P36" s="56" t="s">
        <v>166</v>
      </c>
      <c r="Q36" s="65" t="s">
        <v>485</v>
      </c>
      <c r="R36" s="93" t="s">
        <v>167</v>
      </c>
      <c r="S36" s="56" t="s">
        <v>168</v>
      </c>
      <c r="T36" s="55" t="s">
        <v>163</v>
      </c>
      <c r="U36" s="81" t="s">
        <v>164</v>
      </c>
      <c r="V36" s="83" t="s">
        <v>22</v>
      </c>
      <c r="W36" s="90" t="s">
        <v>29</v>
      </c>
      <c r="X36" s="83" t="str">
        <f>+IFERROR(INDEX(Indicaciones!$D$37:$H$41,MATCH('Tablero de Riesgos y Controles'!V36,Indicaciones!$C$37:$C$41,0),MATCH('Tablero de Riesgos y Controles'!W36,Indicaciones!$D$42:$H$42,0)),"")</f>
        <v>ALTO</v>
      </c>
      <c r="Y36" s="86"/>
    </row>
    <row r="37" spans="1:25" ht="134.4" x14ac:dyDescent="0.3">
      <c r="A37" s="49">
        <f t="shared" si="0"/>
        <v>28</v>
      </c>
      <c r="B37" s="256" t="s">
        <v>109</v>
      </c>
      <c r="C37" s="50" t="s">
        <v>311</v>
      </c>
      <c r="D37" s="65" t="s">
        <v>152</v>
      </c>
      <c r="E37" s="258" t="s">
        <v>156</v>
      </c>
      <c r="F37" s="54" t="s">
        <v>125</v>
      </c>
      <c r="G37" s="101" t="s">
        <v>45</v>
      </c>
      <c r="H37" s="55" t="s">
        <v>157</v>
      </c>
      <c r="I37" s="55" t="s">
        <v>158</v>
      </c>
      <c r="J37" s="52" t="s">
        <v>21</v>
      </c>
      <c r="K37" s="52" t="s">
        <v>29</v>
      </c>
      <c r="L37" s="52" t="str">
        <f>+IFERROR(INDEX(Indicaciones!$D$37:$H$41,MATCH('Tablero de Riesgos y Controles'!J37:J37,Indicaciones!$C$37:$C$41,0),MATCH('Tablero de Riesgos y Controles'!K37:K37,Indicaciones!$D$42:$H$42,0)),"")</f>
        <v>ALTO</v>
      </c>
      <c r="M37" s="54" t="str">
        <f t="shared" si="1"/>
        <v>Eliminar o reducir el riesgo</v>
      </c>
      <c r="N37" s="52" t="s">
        <v>169</v>
      </c>
      <c r="O37" s="138" t="s">
        <v>213</v>
      </c>
      <c r="P37" s="55" t="s">
        <v>170</v>
      </c>
      <c r="Q37" s="55" t="s">
        <v>171</v>
      </c>
      <c r="R37" s="56" t="s">
        <v>172</v>
      </c>
      <c r="S37" s="56" t="s">
        <v>173</v>
      </c>
      <c r="T37" s="55" t="s">
        <v>174</v>
      </c>
      <c r="U37" s="81" t="s">
        <v>164</v>
      </c>
      <c r="V37" s="83" t="s">
        <v>22</v>
      </c>
      <c r="W37" s="90" t="s">
        <v>29</v>
      </c>
      <c r="X37" s="83" t="str">
        <f>+IFERROR(INDEX(Indicaciones!$D$37:$H$41,MATCH('Tablero de Riesgos y Controles'!V37,Indicaciones!$C$37:$C$41,0),MATCH('Tablero de Riesgos y Controles'!W37,Indicaciones!$D$42:$H$42,0)),"")</f>
        <v>ALTO</v>
      </c>
      <c r="Y37" s="85" t="s">
        <v>176</v>
      </c>
    </row>
    <row r="38" spans="1:25" ht="151.19999999999999" x14ac:dyDescent="0.3">
      <c r="A38" s="49">
        <f t="shared" si="0"/>
        <v>29</v>
      </c>
      <c r="B38" s="256" t="s">
        <v>112</v>
      </c>
      <c r="C38" s="50" t="s">
        <v>312</v>
      </c>
      <c r="D38" s="65" t="s">
        <v>186</v>
      </c>
      <c r="E38" s="258" t="s">
        <v>187</v>
      </c>
      <c r="F38" s="54" t="s">
        <v>145</v>
      </c>
      <c r="G38" s="156" t="s">
        <v>532</v>
      </c>
      <c r="H38" s="70" t="s">
        <v>373</v>
      </c>
      <c r="I38" s="70" t="s">
        <v>354</v>
      </c>
      <c r="J38" s="156" t="s">
        <v>21</v>
      </c>
      <c r="K38" s="156" t="s">
        <v>29</v>
      </c>
      <c r="L38" s="156" t="s">
        <v>32</v>
      </c>
      <c r="M38" s="54" t="s">
        <v>449</v>
      </c>
      <c r="N38" s="157" t="s">
        <v>191</v>
      </c>
      <c r="O38" s="157" t="s">
        <v>192</v>
      </c>
      <c r="P38" s="71" t="s">
        <v>536</v>
      </c>
      <c r="Q38" s="72" t="s">
        <v>193</v>
      </c>
      <c r="R38" s="72" t="s">
        <v>194</v>
      </c>
      <c r="S38" s="72" t="s">
        <v>537</v>
      </c>
      <c r="T38" s="55" t="s">
        <v>191</v>
      </c>
      <c r="U38" s="156" t="s">
        <v>192</v>
      </c>
      <c r="V38" s="83" t="s">
        <v>22</v>
      </c>
      <c r="W38" s="156" t="s">
        <v>29</v>
      </c>
      <c r="X38" s="87" t="s">
        <v>32</v>
      </c>
      <c r="Y38" s="88"/>
    </row>
    <row r="39" spans="1:25" ht="168" x14ac:dyDescent="0.3">
      <c r="A39" s="49">
        <f t="shared" si="0"/>
        <v>30</v>
      </c>
      <c r="B39" s="256" t="s">
        <v>112</v>
      </c>
      <c r="C39" s="56" t="s">
        <v>313</v>
      </c>
      <c r="D39" s="65" t="s">
        <v>186</v>
      </c>
      <c r="E39" s="258" t="s">
        <v>188</v>
      </c>
      <c r="F39" s="54" t="s">
        <v>94</v>
      </c>
      <c r="G39" s="156" t="s">
        <v>532</v>
      </c>
      <c r="H39" s="70" t="s">
        <v>189</v>
      </c>
      <c r="I39" s="70" t="s">
        <v>190</v>
      </c>
      <c r="J39" s="156" t="s">
        <v>22</v>
      </c>
      <c r="K39" s="156" t="s">
        <v>30</v>
      </c>
      <c r="L39" s="156" t="s">
        <v>32</v>
      </c>
      <c r="M39" s="54" t="s">
        <v>449</v>
      </c>
      <c r="N39" s="157" t="s">
        <v>191</v>
      </c>
      <c r="O39" s="157" t="s">
        <v>533</v>
      </c>
      <c r="P39" s="72" t="s">
        <v>534</v>
      </c>
      <c r="Q39" s="72" t="s">
        <v>535</v>
      </c>
      <c r="R39" s="72" t="s">
        <v>604</v>
      </c>
      <c r="S39" s="72" t="s">
        <v>198</v>
      </c>
      <c r="T39" s="55" t="s">
        <v>191</v>
      </c>
      <c r="U39" s="156" t="s">
        <v>259</v>
      </c>
      <c r="V39" s="83" t="s">
        <v>22</v>
      </c>
      <c r="W39" s="156" t="s">
        <v>30</v>
      </c>
      <c r="X39" s="87" t="s">
        <v>32</v>
      </c>
      <c r="Y39" s="88"/>
    </row>
    <row r="40" spans="1:25" ht="100.8" x14ac:dyDescent="0.3">
      <c r="A40" s="49">
        <f t="shared" si="0"/>
        <v>31</v>
      </c>
      <c r="B40" s="261" t="s">
        <v>128</v>
      </c>
      <c r="C40" s="50" t="s">
        <v>340</v>
      </c>
      <c r="D40" s="65" t="s">
        <v>200</v>
      </c>
      <c r="E40" s="258" t="s">
        <v>339</v>
      </c>
      <c r="F40" s="54" t="s">
        <v>93</v>
      </c>
      <c r="G40" s="165" t="s">
        <v>45</v>
      </c>
      <c r="H40" s="53" t="s">
        <v>605</v>
      </c>
      <c r="I40" s="53" t="s">
        <v>600</v>
      </c>
      <c r="J40" s="165" t="s">
        <v>22</v>
      </c>
      <c r="K40" s="165" t="s">
        <v>30</v>
      </c>
      <c r="L40" s="165" t="s">
        <v>32</v>
      </c>
      <c r="M40" s="54" t="s">
        <v>449</v>
      </c>
      <c r="N40" s="165" t="s">
        <v>201</v>
      </c>
      <c r="O40" s="165" t="s">
        <v>202</v>
      </c>
      <c r="P40" s="55" t="s">
        <v>203</v>
      </c>
      <c r="Q40" s="55" t="s">
        <v>344</v>
      </c>
      <c r="R40" s="55" t="s">
        <v>204</v>
      </c>
      <c r="S40" s="73" t="s">
        <v>601</v>
      </c>
      <c r="T40" s="55" t="s">
        <v>205</v>
      </c>
      <c r="U40" s="165" t="s">
        <v>102</v>
      </c>
      <c r="V40" s="83" t="s">
        <v>22</v>
      </c>
      <c r="W40" s="165" t="s">
        <v>30</v>
      </c>
      <c r="X40" s="87" t="s">
        <v>32</v>
      </c>
      <c r="Y40" s="88"/>
    </row>
    <row r="41" spans="1:25" ht="100.8" x14ac:dyDescent="0.3">
      <c r="A41" s="49">
        <f t="shared" si="0"/>
        <v>32</v>
      </c>
      <c r="B41" s="261" t="s">
        <v>128</v>
      </c>
      <c r="C41" s="50" t="s">
        <v>531</v>
      </c>
      <c r="D41" s="65" t="s">
        <v>200</v>
      </c>
      <c r="E41" s="258" t="s">
        <v>529</v>
      </c>
      <c r="F41" s="54" t="s">
        <v>93</v>
      </c>
      <c r="G41" s="155" t="s">
        <v>45</v>
      </c>
      <c r="H41" s="53" t="s">
        <v>530</v>
      </c>
      <c r="I41" s="53" t="s">
        <v>336</v>
      </c>
      <c r="J41" s="155" t="s">
        <v>22</v>
      </c>
      <c r="K41" s="155" t="s">
        <v>30</v>
      </c>
      <c r="L41" s="155" t="str">
        <f>+IFERROR(INDEX(Indicaciones!$D$37:$H$41,MATCH('Tablero de Riesgos y Controles'!J41:J41,Indicaciones!$C$37:$C$41,0),MATCH('Tablero de Riesgos y Controles'!K41:K41,Indicaciones!$D$42:$H$42,0)),"")</f>
        <v>ALTO</v>
      </c>
      <c r="M41" s="54" t="str">
        <f t="shared" ref="M41" si="4">IF(L41="Bajo","Asumir riesgo",IF(L41="Moderado","Eliminar o reducir el riesgo",IF(L41="Alto","Eliminar o reducir el riesgo",(IF(L41="Extremo","Tratamiento prioritario, eliminar o reducir el riesgo","")))))</f>
        <v>Eliminar o reducir el riesgo</v>
      </c>
      <c r="N41" s="155" t="s">
        <v>201</v>
      </c>
      <c r="O41" s="155" t="s">
        <v>202</v>
      </c>
      <c r="P41" s="55" t="s">
        <v>203</v>
      </c>
      <c r="Q41" s="55" t="s">
        <v>344</v>
      </c>
      <c r="R41" s="55" t="s">
        <v>204</v>
      </c>
      <c r="S41" s="73" t="s">
        <v>345</v>
      </c>
      <c r="T41" s="55" t="s">
        <v>205</v>
      </c>
      <c r="U41" s="155" t="s">
        <v>102</v>
      </c>
      <c r="V41" s="83" t="s">
        <v>22</v>
      </c>
      <c r="W41" s="155" t="s">
        <v>30</v>
      </c>
      <c r="X41" s="87" t="str">
        <f>+IFERROR(INDEX(Indicaciones!$D$37:$H$41,MATCH('Tablero de Riesgos y Controles'!V41,Indicaciones!$C$37:$C$41,0),MATCH('Tablero de Riesgos y Controles'!W41,Indicaciones!$D$42:$H$42,0)),"")</f>
        <v>ALTO</v>
      </c>
      <c r="Y41" s="88"/>
    </row>
    <row r="42" spans="1:25" ht="100.8" x14ac:dyDescent="0.3">
      <c r="A42" s="49">
        <f t="shared" si="0"/>
        <v>33</v>
      </c>
      <c r="B42" s="261" t="s">
        <v>128</v>
      </c>
      <c r="C42" s="50" t="s">
        <v>342</v>
      </c>
      <c r="D42" s="65" t="s">
        <v>200</v>
      </c>
      <c r="E42" s="258" t="s">
        <v>341</v>
      </c>
      <c r="F42" s="54" t="s">
        <v>92</v>
      </c>
      <c r="G42" s="160" t="s">
        <v>45</v>
      </c>
      <c r="H42" s="53" t="s">
        <v>343</v>
      </c>
      <c r="I42" s="53" t="s">
        <v>355</v>
      </c>
      <c r="J42" s="160" t="s">
        <v>21</v>
      </c>
      <c r="K42" s="160" t="s">
        <v>29</v>
      </c>
      <c r="L42" s="160" t="s">
        <v>32</v>
      </c>
      <c r="M42" s="54" t="s">
        <v>449</v>
      </c>
      <c r="N42" s="160" t="s">
        <v>201</v>
      </c>
      <c r="O42" s="160" t="s">
        <v>206</v>
      </c>
      <c r="P42" s="55" t="s">
        <v>573</v>
      </c>
      <c r="Q42" s="55" t="s">
        <v>680</v>
      </c>
      <c r="R42" s="55" t="s">
        <v>574</v>
      </c>
      <c r="S42" s="100" t="s">
        <v>606</v>
      </c>
      <c r="T42" s="55" t="s">
        <v>205</v>
      </c>
      <c r="U42" s="83" t="s">
        <v>377</v>
      </c>
      <c r="V42" s="83" t="s">
        <v>22</v>
      </c>
      <c r="W42" s="160" t="s">
        <v>29</v>
      </c>
      <c r="X42" s="87" t="s">
        <v>32</v>
      </c>
      <c r="Y42" s="88"/>
    </row>
    <row r="43" spans="1:25" ht="134.4" x14ac:dyDescent="0.3">
      <c r="A43" s="49">
        <f t="shared" si="0"/>
        <v>34</v>
      </c>
      <c r="B43" s="256" t="s">
        <v>112</v>
      </c>
      <c r="C43" s="50" t="s">
        <v>419</v>
      </c>
      <c r="D43" s="65" t="s">
        <v>200</v>
      </c>
      <c r="E43" s="258" t="s">
        <v>124</v>
      </c>
      <c r="F43" s="54" t="s">
        <v>94</v>
      </c>
      <c r="G43" s="101" t="s">
        <v>45</v>
      </c>
      <c r="H43" s="70" t="s">
        <v>189</v>
      </c>
      <c r="I43" s="70" t="s">
        <v>190</v>
      </c>
      <c r="J43" s="101" t="s">
        <v>22</v>
      </c>
      <c r="K43" s="101" t="s">
        <v>30</v>
      </c>
      <c r="L43" s="101" t="str">
        <f>+IFERROR(INDEX(Indicaciones!$D$37:$H$41,MATCH('Tablero de Riesgos y Controles'!J43:J43,Indicaciones!$C$37:$C$41,0),MATCH('Tablero de Riesgos y Controles'!K43:K43,Indicaciones!$D$42:$H$42,0)),"")</f>
        <v>ALTO</v>
      </c>
      <c r="M43" s="54" t="str">
        <f t="shared" ref="M43:M60" si="5">IF(L43="Bajo","Asumir riesgo",IF(L43="Moderado","Eliminar o reducir el riesgo",IF(L43="Alto","Eliminar o reducir el riesgo",(IF(L43="Extremo","Tratamiento prioritario, eliminar o reducir el riesgo","")))))</f>
        <v>Eliminar o reducir el riesgo</v>
      </c>
      <c r="N43" s="102" t="s">
        <v>380</v>
      </c>
      <c r="O43" s="102" t="s">
        <v>192</v>
      </c>
      <c r="P43" s="72" t="s">
        <v>196</v>
      </c>
      <c r="Q43" s="72" t="s">
        <v>197</v>
      </c>
      <c r="R43" s="72" t="s">
        <v>194</v>
      </c>
      <c r="S43" s="72" t="s">
        <v>198</v>
      </c>
      <c r="T43" s="55" t="s">
        <v>379</v>
      </c>
      <c r="U43" s="101" t="s">
        <v>192</v>
      </c>
      <c r="V43" s="83" t="s">
        <v>22</v>
      </c>
      <c r="W43" s="101" t="s">
        <v>30</v>
      </c>
      <c r="X43" s="87" t="str">
        <f>+IFERROR(INDEX(Indicaciones!$D$37:$H$41,MATCH('Tablero de Riesgos y Controles'!V43,Indicaciones!$C$37:$C$41,0),MATCH('Tablero de Riesgos y Controles'!W43,Indicaciones!$D$42:$H$42,0)),"")</f>
        <v>ALTO</v>
      </c>
      <c r="Y43" s="88"/>
    </row>
    <row r="44" spans="1:25" ht="218.4" x14ac:dyDescent="0.3">
      <c r="A44" s="49">
        <f t="shared" si="0"/>
        <v>35</v>
      </c>
      <c r="B44" s="256" t="s">
        <v>112</v>
      </c>
      <c r="C44" s="67" t="s">
        <v>315</v>
      </c>
      <c r="D44" s="65" t="s">
        <v>207</v>
      </c>
      <c r="E44" s="258" t="s">
        <v>545</v>
      </c>
      <c r="F44" s="54" t="s">
        <v>94</v>
      </c>
      <c r="G44" s="78" t="s">
        <v>45</v>
      </c>
      <c r="H44" s="53" t="s">
        <v>210</v>
      </c>
      <c r="I44" s="79" t="s">
        <v>356</v>
      </c>
      <c r="J44" s="158" t="s">
        <v>22</v>
      </c>
      <c r="K44" s="158" t="s">
        <v>30</v>
      </c>
      <c r="L44" s="158" t="s">
        <v>32</v>
      </c>
      <c r="M44" s="54" t="s">
        <v>449</v>
      </c>
      <c r="N44" s="74" t="s">
        <v>607</v>
      </c>
      <c r="O44" s="54" t="s">
        <v>99</v>
      </c>
      <c r="P44" s="56" t="s">
        <v>216</v>
      </c>
      <c r="Q44" s="56" t="s">
        <v>546</v>
      </c>
      <c r="R44" s="56" t="s">
        <v>547</v>
      </c>
      <c r="S44" s="56" t="s">
        <v>214</v>
      </c>
      <c r="T44" s="55" t="s">
        <v>215</v>
      </c>
      <c r="U44" s="158" t="s">
        <v>102</v>
      </c>
      <c r="V44" s="83" t="s">
        <v>22</v>
      </c>
      <c r="W44" s="158" t="s">
        <v>30</v>
      </c>
      <c r="X44" s="87" t="s">
        <v>32</v>
      </c>
      <c r="Y44" s="88"/>
    </row>
    <row r="45" spans="1:25" ht="168" x14ac:dyDescent="0.3">
      <c r="A45" s="49">
        <f t="shared" si="0"/>
        <v>36</v>
      </c>
      <c r="B45" s="256" t="s">
        <v>112</v>
      </c>
      <c r="C45" s="67" t="s">
        <v>315</v>
      </c>
      <c r="D45" s="65" t="s">
        <v>207</v>
      </c>
      <c r="E45" s="258" t="s">
        <v>566</v>
      </c>
      <c r="F45" s="54" t="s">
        <v>548</v>
      </c>
      <c r="G45" s="158" t="s">
        <v>45</v>
      </c>
      <c r="H45" s="53" t="s">
        <v>549</v>
      </c>
      <c r="I45" s="79" t="s">
        <v>550</v>
      </c>
      <c r="J45" s="158" t="s">
        <v>21</v>
      </c>
      <c r="K45" s="158" t="s">
        <v>30</v>
      </c>
      <c r="L45" s="158" t="s">
        <v>33</v>
      </c>
      <c r="M45" s="54" t="s">
        <v>495</v>
      </c>
      <c r="N45" s="74" t="s">
        <v>608</v>
      </c>
      <c r="O45" s="54" t="s">
        <v>99</v>
      </c>
      <c r="P45" s="56" t="s">
        <v>551</v>
      </c>
      <c r="Q45" s="56" t="s">
        <v>609</v>
      </c>
      <c r="R45" s="56" t="s">
        <v>552</v>
      </c>
      <c r="S45" s="56" t="s">
        <v>610</v>
      </c>
      <c r="T45" s="55" t="s">
        <v>553</v>
      </c>
      <c r="U45" s="158" t="s">
        <v>259</v>
      </c>
      <c r="V45" s="83" t="s">
        <v>23</v>
      </c>
      <c r="W45" s="158" t="s">
        <v>30</v>
      </c>
      <c r="X45" s="87" t="s">
        <v>33</v>
      </c>
      <c r="Y45" s="88"/>
    </row>
    <row r="46" spans="1:25" ht="117.6" x14ac:dyDescent="0.3">
      <c r="A46" s="49">
        <f t="shared" si="0"/>
        <v>37</v>
      </c>
      <c r="B46" s="256" t="s">
        <v>112</v>
      </c>
      <c r="C46" s="67" t="s">
        <v>569</v>
      </c>
      <c r="D46" s="65" t="s">
        <v>207</v>
      </c>
      <c r="E46" s="258" t="s">
        <v>567</v>
      </c>
      <c r="F46" s="54" t="s">
        <v>554</v>
      </c>
      <c r="G46" s="158" t="s">
        <v>45</v>
      </c>
      <c r="H46" s="53" t="s">
        <v>611</v>
      </c>
      <c r="I46" s="79" t="s">
        <v>555</v>
      </c>
      <c r="J46" s="158" t="s">
        <v>22</v>
      </c>
      <c r="K46" s="158" t="s">
        <v>30</v>
      </c>
      <c r="L46" s="158" t="s">
        <v>32</v>
      </c>
      <c r="M46" s="54" t="s">
        <v>449</v>
      </c>
      <c r="N46" s="74" t="s">
        <v>612</v>
      </c>
      <c r="O46" s="54" t="s">
        <v>99</v>
      </c>
      <c r="P46" s="56" t="s">
        <v>556</v>
      </c>
      <c r="Q46" s="56" t="s">
        <v>557</v>
      </c>
      <c r="R46" s="56" t="s">
        <v>558</v>
      </c>
      <c r="S46" s="56" t="s">
        <v>559</v>
      </c>
      <c r="T46" s="55" t="s">
        <v>612</v>
      </c>
      <c r="U46" s="158" t="s">
        <v>213</v>
      </c>
      <c r="V46" s="83" t="s">
        <v>22</v>
      </c>
      <c r="W46" s="158" t="s">
        <v>30</v>
      </c>
      <c r="X46" s="87" t="s">
        <v>32</v>
      </c>
      <c r="Y46" s="88"/>
    </row>
    <row r="47" spans="1:25" ht="151.19999999999999" x14ac:dyDescent="0.3">
      <c r="A47" s="49">
        <f t="shared" si="0"/>
        <v>38</v>
      </c>
      <c r="B47" s="256" t="s">
        <v>112</v>
      </c>
      <c r="C47" s="67" t="s">
        <v>568</v>
      </c>
      <c r="D47" s="65" t="s">
        <v>207</v>
      </c>
      <c r="E47" s="258" t="s">
        <v>124</v>
      </c>
      <c r="F47" s="54" t="s">
        <v>560</v>
      </c>
      <c r="G47" s="158" t="s">
        <v>45</v>
      </c>
      <c r="H47" s="53" t="s">
        <v>561</v>
      </c>
      <c r="I47" s="79" t="s">
        <v>562</v>
      </c>
      <c r="J47" s="158" t="s">
        <v>21</v>
      </c>
      <c r="K47" s="158" t="s">
        <v>30</v>
      </c>
      <c r="L47" s="158" t="s">
        <v>33</v>
      </c>
      <c r="M47" s="54" t="s">
        <v>495</v>
      </c>
      <c r="N47" s="74" t="s">
        <v>563</v>
      </c>
      <c r="O47" s="54" t="s">
        <v>99</v>
      </c>
      <c r="P47" s="56" t="s">
        <v>613</v>
      </c>
      <c r="Q47" s="56" t="s">
        <v>614</v>
      </c>
      <c r="R47" s="56" t="s">
        <v>564</v>
      </c>
      <c r="S47" s="56" t="s">
        <v>615</v>
      </c>
      <c r="T47" s="55" t="s">
        <v>565</v>
      </c>
      <c r="U47" s="158" t="s">
        <v>259</v>
      </c>
      <c r="V47" s="83" t="s">
        <v>21</v>
      </c>
      <c r="W47" s="158" t="s">
        <v>30</v>
      </c>
      <c r="X47" s="87" t="s">
        <v>33</v>
      </c>
      <c r="Y47" s="88"/>
    </row>
    <row r="48" spans="1:25" ht="201.6" x14ac:dyDescent="0.3">
      <c r="A48" s="49">
        <f t="shared" si="0"/>
        <v>39</v>
      </c>
      <c r="B48" s="256" t="s">
        <v>112</v>
      </c>
      <c r="C48" s="67" t="s">
        <v>217</v>
      </c>
      <c r="D48" s="65" t="s">
        <v>374</v>
      </c>
      <c r="E48" s="258" t="s">
        <v>124</v>
      </c>
      <c r="F48" s="54" t="s">
        <v>486</v>
      </c>
      <c r="G48" s="161" t="s">
        <v>45</v>
      </c>
      <c r="H48" s="53" t="s">
        <v>575</v>
      </c>
      <c r="I48" s="55" t="s">
        <v>576</v>
      </c>
      <c r="J48" s="161" t="s">
        <v>21</v>
      </c>
      <c r="K48" s="161" t="s">
        <v>30</v>
      </c>
      <c r="L48" s="161" t="s">
        <v>33</v>
      </c>
      <c r="M48" s="54" t="s">
        <v>495</v>
      </c>
      <c r="N48" s="161" t="s">
        <v>218</v>
      </c>
      <c r="O48" s="161" t="s">
        <v>213</v>
      </c>
      <c r="P48" s="55" t="s">
        <v>577</v>
      </c>
      <c r="Q48" s="53" t="s">
        <v>578</v>
      </c>
      <c r="R48" s="55" t="s">
        <v>579</v>
      </c>
      <c r="S48" s="55" t="s">
        <v>580</v>
      </c>
      <c r="T48" s="55" t="s">
        <v>218</v>
      </c>
      <c r="U48" s="161" t="s">
        <v>213</v>
      </c>
      <c r="V48" s="83" t="s">
        <v>22</v>
      </c>
      <c r="W48" s="161" t="s">
        <v>30</v>
      </c>
      <c r="X48" s="87" t="s">
        <v>32</v>
      </c>
      <c r="Y48" s="88"/>
    </row>
    <row r="49" spans="1:25" ht="168" x14ac:dyDescent="0.3">
      <c r="A49" s="49">
        <f t="shared" si="0"/>
        <v>40</v>
      </c>
      <c r="B49" s="256" t="s">
        <v>112</v>
      </c>
      <c r="C49" s="67" t="s">
        <v>217</v>
      </c>
      <c r="D49" s="65" t="s">
        <v>374</v>
      </c>
      <c r="E49" s="258" t="s">
        <v>124</v>
      </c>
      <c r="F49" s="54" t="s">
        <v>94</v>
      </c>
      <c r="G49" s="101" t="s">
        <v>45</v>
      </c>
      <c r="H49" s="70" t="s">
        <v>189</v>
      </c>
      <c r="I49" s="70" t="s">
        <v>190</v>
      </c>
      <c r="J49" s="101" t="s">
        <v>22</v>
      </c>
      <c r="K49" s="101" t="s">
        <v>30</v>
      </c>
      <c r="L49" s="101" t="str">
        <f>+IFERROR(INDEX(Indicaciones!$D$37:$H$41,MATCH('Tablero de Riesgos y Controles'!J49:J49,Indicaciones!$C$37:$C$41,0),MATCH('Tablero de Riesgos y Controles'!K49:K49,Indicaciones!$D$42:$H$42,0)),"")</f>
        <v>ALTO</v>
      </c>
      <c r="M49" s="54" t="str">
        <f t="shared" si="5"/>
        <v>Eliminar o reducir el riesgo</v>
      </c>
      <c r="N49" s="102" t="s">
        <v>383</v>
      </c>
      <c r="O49" s="102" t="s">
        <v>192</v>
      </c>
      <c r="P49" s="72" t="s">
        <v>196</v>
      </c>
      <c r="Q49" s="72" t="s">
        <v>197</v>
      </c>
      <c r="R49" s="72" t="s">
        <v>194</v>
      </c>
      <c r="S49" s="72" t="s">
        <v>198</v>
      </c>
      <c r="T49" s="102" t="s">
        <v>383</v>
      </c>
      <c r="U49" s="101" t="s">
        <v>192</v>
      </c>
      <c r="V49" s="83" t="s">
        <v>22</v>
      </c>
      <c r="W49" s="101" t="s">
        <v>30</v>
      </c>
      <c r="X49" s="87" t="str">
        <f>+IFERROR(INDEX(Indicaciones!$D$37:$H$41,MATCH('Tablero de Riesgos y Controles'!V49,Indicaciones!$C$37:$C$41,0),MATCH('Tablero de Riesgos y Controles'!W49,Indicaciones!$D$42:$H$42,0)),"")</f>
        <v>ALTO</v>
      </c>
      <c r="Y49" s="88"/>
    </row>
    <row r="50" spans="1:25" ht="151.19999999999999" x14ac:dyDescent="0.3">
      <c r="A50" s="49">
        <f t="shared" si="0"/>
        <v>41</v>
      </c>
      <c r="B50" s="264" t="s">
        <v>112</v>
      </c>
      <c r="C50" s="50" t="s">
        <v>316</v>
      </c>
      <c r="D50" s="56" t="s">
        <v>221</v>
      </c>
      <c r="E50" s="258" t="s">
        <v>223</v>
      </c>
      <c r="F50" s="54" t="s">
        <v>92</v>
      </c>
      <c r="G50" s="75" t="s">
        <v>45</v>
      </c>
      <c r="H50" s="76" t="s">
        <v>222</v>
      </c>
      <c r="I50" s="76" t="s">
        <v>358</v>
      </c>
      <c r="J50" s="52" t="s">
        <v>21</v>
      </c>
      <c r="K50" s="82" t="s">
        <v>29</v>
      </c>
      <c r="L50" s="52" t="str">
        <f>+IFERROR(INDEX(Indicaciones!$D$37:$H$41,MATCH('Tablero de Riesgos y Controles'!J50:J50,Indicaciones!$C$37:$C$41,0),MATCH('Tablero de Riesgos y Controles'!K50:K50,Indicaciones!$D$42:$H$42,0)),"")</f>
        <v>ALTO</v>
      </c>
      <c r="M50" s="54" t="str">
        <f t="shared" si="5"/>
        <v>Eliminar o reducir el riesgo</v>
      </c>
      <c r="N50" s="52" t="s">
        <v>224</v>
      </c>
      <c r="O50" s="83" t="s">
        <v>377</v>
      </c>
      <c r="P50" s="55" t="s">
        <v>225</v>
      </c>
      <c r="Q50" s="55" t="s">
        <v>363</v>
      </c>
      <c r="R50" s="94" t="s">
        <v>226</v>
      </c>
      <c r="S50" s="55" t="s">
        <v>362</v>
      </c>
      <c r="T50" s="55" t="s">
        <v>224</v>
      </c>
      <c r="U50" s="83" t="s">
        <v>377</v>
      </c>
      <c r="V50" s="83" t="s">
        <v>22</v>
      </c>
      <c r="W50" s="90" t="s">
        <v>29</v>
      </c>
      <c r="X50" s="87" t="str">
        <f>+IFERROR(INDEX(Indicaciones!$D$37:$H$41,MATCH('Tablero de Riesgos y Controles'!V50,Indicaciones!$C$37:$C$41,0),MATCH('Tablero de Riesgos y Controles'!W50,Indicaciones!$D$42:$H$42,0)),"")</f>
        <v>ALTO</v>
      </c>
      <c r="Y50" s="88"/>
    </row>
    <row r="51" spans="1:25" ht="134.4" x14ac:dyDescent="0.3">
      <c r="A51" s="49">
        <f t="shared" si="0"/>
        <v>42</v>
      </c>
      <c r="B51" s="256" t="s">
        <v>112</v>
      </c>
      <c r="C51" s="50" t="s">
        <v>316</v>
      </c>
      <c r="D51" s="56" t="s">
        <v>221</v>
      </c>
      <c r="E51" s="258" t="s">
        <v>124</v>
      </c>
      <c r="F51" s="54" t="s">
        <v>94</v>
      </c>
      <c r="G51" s="101" t="s">
        <v>45</v>
      </c>
      <c r="H51" s="70" t="s">
        <v>189</v>
      </c>
      <c r="I51" s="70" t="s">
        <v>190</v>
      </c>
      <c r="J51" s="101" t="s">
        <v>22</v>
      </c>
      <c r="K51" s="101" t="s">
        <v>30</v>
      </c>
      <c r="L51" s="101" t="str">
        <f>+IFERROR(INDEX(Indicaciones!$D$37:$H$41,MATCH('Tablero de Riesgos y Controles'!J51:J51,Indicaciones!$C$37:$C$41,0),MATCH('Tablero de Riesgos y Controles'!K51:K51,Indicaciones!$D$42:$H$42,0)),"")</f>
        <v>ALTO</v>
      </c>
      <c r="M51" s="54" t="str">
        <f t="shared" si="5"/>
        <v>Eliminar o reducir el riesgo</v>
      </c>
      <c r="N51" s="102" t="s">
        <v>385</v>
      </c>
      <c r="O51" s="102" t="s">
        <v>192</v>
      </c>
      <c r="P51" s="72" t="s">
        <v>196</v>
      </c>
      <c r="Q51" s="72" t="s">
        <v>197</v>
      </c>
      <c r="R51" s="72" t="s">
        <v>194</v>
      </c>
      <c r="S51" s="72" t="s">
        <v>198</v>
      </c>
      <c r="T51" s="102" t="s">
        <v>385</v>
      </c>
      <c r="U51" s="101" t="s">
        <v>192</v>
      </c>
      <c r="V51" s="83" t="s">
        <v>22</v>
      </c>
      <c r="W51" s="101" t="s">
        <v>30</v>
      </c>
      <c r="X51" s="87" t="str">
        <f>+IFERROR(INDEX(Indicaciones!$D$37:$H$41,MATCH('Tablero de Riesgos y Controles'!V51,Indicaciones!$C$37:$C$41,0),MATCH('Tablero de Riesgos y Controles'!W51,Indicaciones!$D$42:$H$42,0)),"")</f>
        <v>ALTO</v>
      </c>
      <c r="Y51" s="88"/>
    </row>
    <row r="52" spans="1:25" ht="135" x14ac:dyDescent="0.3">
      <c r="A52" s="49">
        <f t="shared" si="0"/>
        <v>43</v>
      </c>
      <c r="B52" s="256" t="s">
        <v>112</v>
      </c>
      <c r="C52" s="50" t="s">
        <v>317</v>
      </c>
      <c r="D52" s="65" t="s">
        <v>227</v>
      </c>
      <c r="E52" s="258" t="s">
        <v>228</v>
      </c>
      <c r="F52" s="99" t="s">
        <v>472</v>
      </c>
      <c r="G52" s="54" t="s">
        <v>45</v>
      </c>
      <c r="H52" s="154" t="s">
        <v>616</v>
      </c>
      <c r="I52" s="56" t="s">
        <v>427</v>
      </c>
      <c r="J52" s="54" t="s">
        <v>21</v>
      </c>
      <c r="K52" s="54" t="s">
        <v>30</v>
      </c>
      <c r="L52" s="54" t="str">
        <f>+IFERROR(INDEX(Indicaciones!$D$37:$H$41,MATCH('Tablero de Riesgos y Controles'!J52:J52,Indicaciones!$C$37:$C$41,0),MATCH('Tablero de Riesgos y Controles'!K52:K52,Indicaciones!$D$42:$H$42,0)),"")</f>
        <v>EXTREMO</v>
      </c>
      <c r="M52" s="54" t="str">
        <f t="shared" si="5"/>
        <v>Tratamiento prioritario, eliminar o reducir el riesgo</v>
      </c>
      <c r="N52" s="54" t="s">
        <v>425</v>
      </c>
      <c r="O52" s="83" t="s">
        <v>99</v>
      </c>
      <c r="P52" s="88" t="s">
        <v>473</v>
      </c>
      <c r="Q52" s="88" t="s">
        <v>475</v>
      </c>
      <c r="R52" s="56" t="s">
        <v>426</v>
      </c>
      <c r="S52" s="88" t="s">
        <v>617</v>
      </c>
      <c r="T52" s="56" t="s">
        <v>229</v>
      </c>
      <c r="U52" s="83" t="s">
        <v>99</v>
      </c>
      <c r="V52" s="99" t="s">
        <v>22</v>
      </c>
      <c r="W52" s="54" t="s">
        <v>30</v>
      </c>
      <c r="X52" s="137" t="str">
        <f>+IFERROR(INDEX(Indicaciones!$D$37:$H$41,MATCH('Tablero de Riesgos y Controles'!V52,Indicaciones!$C$37:$C$41,0),MATCH('Tablero de Riesgos y Controles'!W52,Indicaciones!$D$42:$H$42,0)),"")</f>
        <v>ALTO</v>
      </c>
      <c r="Y52" s="88"/>
    </row>
    <row r="53" spans="1:25" ht="117.6" x14ac:dyDescent="0.3">
      <c r="A53" s="49">
        <f t="shared" si="0"/>
        <v>44</v>
      </c>
      <c r="B53" s="256" t="s">
        <v>112</v>
      </c>
      <c r="C53" s="50" t="s">
        <v>317</v>
      </c>
      <c r="D53" s="65" t="s">
        <v>227</v>
      </c>
      <c r="E53" s="258" t="s">
        <v>228</v>
      </c>
      <c r="F53" s="54" t="s">
        <v>94</v>
      </c>
      <c r="G53" s="52" t="s">
        <v>45</v>
      </c>
      <c r="H53" s="53" t="s">
        <v>139</v>
      </c>
      <c r="I53" s="53" t="s">
        <v>359</v>
      </c>
      <c r="J53" s="52" t="s">
        <v>21</v>
      </c>
      <c r="K53" s="52" t="s">
        <v>30</v>
      </c>
      <c r="L53" s="52" t="str">
        <f>+IFERROR(INDEX(Indicaciones!$D$37:$H$41,MATCH('Tablero de Riesgos y Controles'!J53:J53,Indicaciones!$C$37:$C$41,0),MATCH('Tablero de Riesgos y Controles'!K53:K53,Indicaciones!$D$42:$H$42,0)),"")</f>
        <v>EXTREMO</v>
      </c>
      <c r="M53" s="54" t="str">
        <f t="shared" si="5"/>
        <v>Tratamiento prioritario, eliminar o reducir el riesgo</v>
      </c>
      <c r="N53" s="52" t="s">
        <v>229</v>
      </c>
      <c r="O53" s="83" t="s">
        <v>99</v>
      </c>
      <c r="P53" s="100" t="s">
        <v>474</v>
      </c>
      <c r="Q53" s="55" t="s">
        <v>230</v>
      </c>
      <c r="R53" s="55" t="s">
        <v>231</v>
      </c>
      <c r="S53" s="55" t="s">
        <v>232</v>
      </c>
      <c r="T53" s="55" t="s">
        <v>229</v>
      </c>
      <c r="U53" s="83" t="s">
        <v>99</v>
      </c>
      <c r="V53" s="83" t="s">
        <v>22</v>
      </c>
      <c r="W53" s="90" t="s">
        <v>30</v>
      </c>
      <c r="X53" s="87" t="str">
        <f>+IFERROR(INDEX(Indicaciones!$D$37:$H$41,MATCH('Tablero de Riesgos y Controles'!V53,Indicaciones!$C$37:$C$41,0),MATCH('Tablero de Riesgos y Controles'!W53,Indicaciones!$D$42:$H$42,0)),"")</f>
        <v>ALTO</v>
      </c>
      <c r="Y53" s="88"/>
    </row>
    <row r="54" spans="1:25" ht="84" x14ac:dyDescent="0.3">
      <c r="A54" s="49">
        <f t="shared" si="0"/>
        <v>45</v>
      </c>
      <c r="B54" s="256" t="s">
        <v>112</v>
      </c>
      <c r="C54" s="67" t="s">
        <v>233</v>
      </c>
      <c r="D54" s="65" t="s">
        <v>234</v>
      </c>
      <c r="E54" s="258" t="s">
        <v>618</v>
      </c>
      <c r="F54" s="54" t="s">
        <v>476</v>
      </c>
      <c r="G54" s="52" t="s">
        <v>45</v>
      </c>
      <c r="H54" s="53" t="s">
        <v>235</v>
      </c>
      <c r="I54" s="53" t="s">
        <v>236</v>
      </c>
      <c r="J54" s="52" t="s">
        <v>22</v>
      </c>
      <c r="K54" s="52" t="s">
        <v>30</v>
      </c>
      <c r="L54" s="52" t="str">
        <f>+IFERROR(INDEX(Indicaciones!$D$37:$H$41,MATCH('Tablero de Riesgos y Controles'!J54:J54,Indicaciones!$C$37:$C$41,0),MATCH('Tablero de Riesgos y Controles'!K54:K54,Indicaciones!$D$42:$H$42,0)),"")</f>
        <v>ALTO</v>
      </c>
      <c r="M54" s="54" t="str">
        <f t="shared" si="5"/>
        <v>Eliminar o reducir el riesgo</v>
      </c>
      <c r="N54" s="52" t="s">
        <v>238</v>
      </c>
      <c r="O54" s="52" t="s">
        <v>213</v>
      </c>
      <c r="P54" s="55" t="s">
        <v>480</v>
      </c>
      <c r="Q54" s="55" t="s">
        <v>239</v>
      </c>
      <c r="R54" s="55" t="s">
        <v>240</v>
      </c>
      <c r="S54" s="55" t="s">
        <v>241</v>
      </c>
      <c r="T54" s="55" t="s">
        <v>238</v>
      </c>
      <c r="U54" s="81" t="s">
        <v>102</v>
      </c>
      <c r="V54" s="83" t="s">
        <v>22</v>
      </c>
      <c r="W54" s="90" t="s">
        <v>30</v>
      </c>
      <c r="X54" s="87" t="str">
        <f>+IFERROR(INDEX(Indicaciones!$D$37:$H$41,MATCH('Tablero de Riesgos y Controles'!V54,Indicaciones!$C$37:$C$41,0),MATCH('Tablero de Riesgos y Controles'!W54,Indicaciones!$D$42:$H$42,0)),"")</f>
        <v>ALTO</v>
      </c>
      <c r="Y54" s="88"/>
    </row>
    <row r="55" spans="1:25" ht="84" x14ac:dyDescent="0.3">
      <c r="A55" s="49">
        <f t="shared" si="0"/>
        <v>46</v>
      </c>
      <c r="B55" s="256" t="s">
        <v>112</v>
      </c>
      <c r="C55" s="67" t="s">
        <v>233</v>
      </c>
      <c r="D55" s="65" t="s">
        <v>234</v>
      </c>
      <c r="E55" s="258" t="s">
        <v>618</v>
      </c>
      <c r="F55" s="54" t="s">
        <v>94</v>
      </c>
      <c r="G55" s="52" t="s">
        <v>45</v>
      </c>
      <c r="H55" s="66" t="s">
        <v>478</v>
      </c>
      <c r="I55" s="53" t="s">
        <v>359</v>
      </c>
      <c r="J55" s="52" t="s">
        <v>22</v>
      </c>
      <c r="K55" s="82" t="s">
        <v>30</v>
      </c>
      <c r="L55" s="52" t="str">
        <f>+IFERROR(INDEX(Indicaciones!$D$37:$H$41,MATCH('Tablero de Riesgos y Controles'!J55:J55,Indicaciones!$C$37:$C$41,0),MATCH('Tablero de Riesgos y Controles'!K55:K55,Indicaciones!$D$42:$H$42,0)),"")</f>
        <v>ALTO</v>
      </c>
      <c r="M55" s="54" t="str">
        <f t="shared" si="5"/>
        <v>Eliminar o reducir el riesgo</v>
      </c>
      <c r="N55" s="52" t="s">
        <v>238</v>
      </c>
      <c r="O55" s="52" t="s">
        <v>99</v>
      </c>
      <c r="P55" s="55" t="s">
        <v>242</v>
      </c>
      <c r="Q55" s="55" t="s">
        <v>243</v>
      </c>
      <c r="R55" s="55" t="s">
        <v>244</v>
      </c>
      <c r="S55" s="55" t="s">
        <v>245</v>
      </c>
      <c r="T55" s="55" t="s">
        <v>238</v>
      </c>
      <c r="U55" s="81" t="s">
        <v>99</v>
      </c>
      <c r="V55" s="83" t="s">
        <v>22</v>
      </c>
      <c r="W55" s="90" t="s">
        <v>30</v>
      </c>
      <c r="X55" s="87" t="str">
        <f>+IFERROR(INDEX(Indicaciones!$D$37:$H$41,MATCH('Tablero de Riesgos y Controles'!V55,Indicaciones!$C$37:$C$41,0),MATCH('Tablero de Riesgos y Controles'!W55,Indicaciones!$D$42:$H$42,0)),"")</f>
        <v>ALTO</v>
      </c>
      <c r="Y55" s="88"/>
    </row>
    <row r="56" spans="1:25" ht="100.8" x14ac:dyDescent="0.3">
      <c r="A56" s="49">
        <f t="shared" si="0"/>
        <v>47</v>
      </c>
      <c r="B56" s="256" t="s">
        <v>112</v>
      </c>
      <c r="C56" s="67" t="s">
        <v>233</v>
      </c>
      <c r="D56" s="65" t="s">
        <v>234</v>
      </c>
      <c r="E56" s="258" t="s">
        <v>618</v>
      </c>
      <c r="F56" s="54" t="s">
        <v>477</v>
      </c>
      <c r="G56" s="153" t="s">
        <v>45</v>
      </c>
      <c r="H56" s="66" t="s">
        <v>619</v>
      </c>
      <c r="I56" s="53" t="s">
        <v>479</v>
      </c>
      <c r="J56" s="153" t="s">
        <v>25</v>
      </c>
      <c r="K56" s="153" t="s">
        <v>30</v>
      </c>
      <c r="L56" s="153" t="str">
        <f>+IFERROR(INDEX(Indicaciones!$D$37:$H$41,MATCH('Tablero de Riesgos y Controles'!J56:J56,Indicaciones!$C$37:$C$41,0),MATCH('Tablero de Riesgos y Controles'!K56:K56,Indicaciones!$D$42:$H$42,0)),"")</f>
        <v>EXTREMO</v>
      </c>
      <c r="M56" s="54" t="str">
        <f t="shared" ref="M56" si="6">IF(L56="Bajo","Asumir riesgo",IF(L56="Moderado","Eliminar o reducir el riesgo",IF(L56="Alto","Eliminar o reducir el riesgo",(IF(L56="Extremo","Tratamiento prioritario, eliminar o reducir el riesgo","")))))</f>
        <v>Tratamiento prioritario, eliminar o reducir el riesgo</v>
      </c>
      <c r="N56" s="153" t="s">
        <v>238</v>
      </c>
      <c r="O56" s="153" t="s">
        <v>213</v>
      </c>
      <c r="P56" s="55" t="s">
        <v>620</v>
      </c>
      <c r="Q56" s="55" t="s">
        <v>481</v>
      </c>
      <c r="R56" s="55" t="s">
        <v>482</v>
      </c>
      <c r="S56" s="55" t="s">
        <v>483</v>
      </c>
      <c r="T56" s="55" t="s">
        <v>238</v>
      </c>
      <c r="U56" s="153" t="s">
        <v>99</v>
      </c>
      <c r="V56" s="83" t="s">
        <v>21</v>
      </c>
      <c r="W56" s="153" t="s">
        <v>30</v>
      </c>
      <c r="X56" s="87" t="str">
        <f>+IFERROR(INDEX(Indicaciones!$D$37:$H$41,MATCH('Tablero de Riesgos y Controles'!V56,Indicaciones!$C$37:$C$41,0),MATCH('Tablero de Riesgos y Controles'!W56,Indicaciones!$D$42:$H$42,0)),"")</f>
        <v>EXTREMO</v>
      </c>
      <c r="Y56" s="88"/>
    </row>
    <row r="57" spans="1:25" ht="184.8" x14ac:dyDescent="0.3">
      <c r="A57" s="49">
        <f t="shared" si="0"/>
        <v>48</v>
      </c>
      <c r="B57" s="256" t="s">
        <v>112</v>
      </c>
      <c r="C57" s="50" t="s">
        <v>431</v>
      </c>
      <c r="D57" s="80" t="s">
        <v>430</v>
      </c>
      <c r="E57" s="265" t="s">
        <v>432</v>
      </c>
      <c r="F57" s="54" t="s">
        <v>145</v>
      </c>
      <c r="G57" s="52" t="s">
        <v>45</v>
      </c>
      <c r="H57" s="77" t="s">
        <v>246</v>
      </c>
      <c r="I57" s="53" t="s">
        <v>247</v>
      </c>
      <c r="J57" s="52" t="s">
        <v>23</v>
      </c>
      <c r="K57" s="82" t="s">
        <v>30</v>
      </c>
      <c r="L57" s="52" t="str">
        <f>+IFERROR(INDEX(Indicaciones!$D$37:$H$41,MATCH('Tablero de Riesgos y Controles'!J57:J57,Indicaciones!$C$37:$C$41,0),MATCH('Tablero de Riesgos y Controles'!K57:K57,Indicaciones!$D$42:$H$42,0)),"")</f>
        <v>EXTREMO</v>
      </c>
      <c r="M57" s="54" t="str">
        <f t="shared" si="5"/>
        <v>Tratamiento prioritario, eliminar o reducir el riesgo</v>
      </c>
      <c r="N57" s="52" t="s">
        <v>250</v>
      </c>
      <c r="O57" s="52" t="s">
        <v>99</v>
      </c>
      <c r="P57" s="55" t="s">
        <v>251</v>
      </c>
      <c r="Q57" s="55" t="s">
        <v>252</v>
      </c>
      <c r="R57" s="55" t="s">
        <v>253</v>
      </c>
      <c r="S57" s="55" t="s">
        <v>254</v>
      </c>
      <c r="T57" s="139" t="s">
        <v>621</v>
      </c>
      <c r="U57" s="81" t="s">
        <v>99</v>
      </c>
      <c r="V57" s="83" t="s">
        <v>22</v>
      </c>
      <c r="W57" s="90" t="s">
        <v>30</v>
      </c>
      <c r="X57" s="87" t="str">
        <f>+IFERROR(INDEX(Indicaciones!$D$37:$H$41,MATCH('Tablero de Riesgos y Controles'!V57,Indicaciones!$C$37:$C$41,0),MATCH('Tablero de Riesgos y Controles'!W57,Indicaciones!$D$42:$H$42,0)),"")</f>
        <v>ALTO</v>
      </c>
      <c r="Y57" s="88"/>
    </row>
    <row r="58" spans="1:25" ht="184.8" x14ac:dyDescent="0.3">
      <c r="A58" s="49">
        <f t="shared" si="0"/>
        <v>49</v>
      </c>
      <c r="B58" s="256" t="s">
        <v>112</v>
      </c>
      <c r="C58" s="50" t="s">
        <v>602</v>
      </c>
      <c r="D58" s="80" t="s">
        <v>430</v>
      </c>
      <c r="E58" s="265" t="s">
        <v>429</v>
      </c>
      <c r="F58" s="54" t="s">
        <v>94</v>
      </c>
      <c r="G58" s="101" t="s">
        <v>45</v>
      </c>
      <c r="H58" s="70" t="s">
        <v>189</v>
      </c>
      <c r="I58" s="70" t="s">
        <v>190</v>
      </c>
      <c r="J58" s="101" t="s">
        <v>23</v>
      </c>
      <c r="K58" s="101" t="s">
        <v>29</v>
      </c>
      <c r="L58" s="101" t="str">
        <f>+IFERROR(INDEX(Indicaciones!$D$37:$H$41,MATCH('Tablero de Riesgos y Controles'!J58:J58,Indicaciones!$C$37:$C$41,0),MATCH('Tablero de Riesgos y Controles'!K58:K58,Indicaciones!$D$42:$H$42,0)),"")</f>
        <v>EXTREMO</v>
      </c>
      <c r="M58" s="54" t="str">
        <f t="shared" si="5"/>
        <v>Tratamiento prioritario, eliminar o reducir el riesgo</v>
      </c>
      <c r="N58" s="102" t="s">
        <v>621</v>
      </c>
      <c r="O58" s="102" t="s">
        <v>99</v>
      </c>
      <c r="P58" s="72" t="s">
        <v>196</v>
      </c>
      <c r="Q58" s="72" t="s">
        <v>197</v>
      </c>
      <c r="R58" s="72" t="s">
        <v>194</v>
      </c>
      <c r="S58" s="72" t="s">
        <v>198</v>
      </c>
      <c r="T58" s="102" t="s">
        <v>621</v>
      </c>
      <c r="U58" s="101" t="s">
        <v>99</v>
      </c>
      <c r="V58" s="83" t="s">
        <v>22</v>
      </c>
      <c r="W58" s="101" t="s">
        <v>29</v>
      </c>
      <c r="X58" s="87" t="str">
        <f>+IFERROR(INDEX(Indicaciones!$D$37:$H$41,MATCH('Tablero de Riesgos y Controles'!V58,Indicaciones!$C$37:$C$41,0),MATCH('Tablero de Riesgos y Controles'!W58,Indicaciones!$D$42:$H$42,0)),"")</f>
        <v>ALTO</v>
      </c>
      <c r="Y58" s="88"/>
    </row>
    <row r="59" spans="1:25" s="180" customFormat="1" ht="185.4" thickBot="1" x14ac:dyDescent="0.35">
      <c r="A59" s="49">
        <f t="shared" si="0"/>
        <v>50</v>
      </c>
      <c r="B59" s="266" t="s">
        <v>112</v>
      </c>
      <c r="C59" s="50" t="s">
        <v>319</v>
      </c>
      <c r="D59" s="80" t="s">
        <v>430</v>
      </c>
      <c r="E59" s="265" t="s">
        <v>433</v>
      </c>
      <c r="F59" s="267" t="s">
        <v>92</v>
      </c>
      <c r="G59" s="168" t="s">
        <v>45</v>
      </c>
      <c r="H59" s="169" t="s">
        <v>248</v>
      </c>
      <c r="I59" s="170" t="s">
        <v>249</v>
      </c>
      <c r="J59" s="171" t="s">
        <v>21</v>
      </c>
      <c r="K59" s="171" t="s">
        <v>30</v>
      </c>
      <c r="L59" s="171" t="str">
        <f>+IFERROR(INDEX(Indicaciones!$D$37:$H$41,MATCH('Tablero de Riesgos y Controles'!J59:J59,Indicaciones!$C$37:$C$41,0),MATCH('Tablero de Riesgos y Controles'!K59:K59,Indicaciones!$D$42:$H$42,0)),"")</f>
        <v>EXTREMO</v>
      </c>
      <c r="M59" s="172" t="str">
        <f t="shared" si="5"/>
        <v>Tratamiento prioritario, eliminar o reducir el riesgo</v>
      </c>
      <c r="N59" s="168" t="s">
        <v>256</v>
      </c>
      <c r="O59" s="173" t="s">
        <v>99</v>
      </c>
      <c r="P59" s="174" t="s">
        <v>325</v>
      </c>
      <c r="Q59" s="174" t="s">
        <v>368</v>
      </c>
      <c r="R59" s="174" t="s">
        <v>257</v>
      </c>
      <c r="S59" s="175" t="s">
        <v>258</v>
      </c>
      <c r="T59" s="176" t="s">
        <v>621</v>
      </c>
      <c r="U59" s="171" t="s">
        <v>99</v>
      </c>
      <c r="V59" s="177" t="s">
        <v>22</v>
      </c>
      <c r="W59" s="171" t="s">
        <v>30</v>
      </c>
      <c r="X59" s="178" t="str">
        <f>+IFERROR(INDEX(Indicaciones!$D$37:$H$41,MATCH('Tablero de Riesgos y Controles'!V59,Indicaciones!$C$37:$C$41,0),MATCH('Tablero de Riesgos y Controles'!W59,Indicaciones!$D$42:$H$42,0)),"")</f>
        <v>ALTO</v>
      </c>
      <c r="Y59" s="179"/>
    </row>
    <row r="60" spans="1:25" s="180" customFormat="1" ht="184.8" x14ac:dyDescent="0.3">
      <c r="A60" s="49">
        <f t="shared" si="0"/>
        <v>51</v>
      </c>
      <c r="B60" s="266" t="s">
        <v>112</v>
      </c>
      <c r="C60" s="50" t="s">
        <v>603</v>
      </c>
      <c r="D60" s="80" t="s">
        <v>430</v>
      </c>
      <c r="E60" s="268" t="s">
        <v>434</v>
      </c>
      <c r="F60" s="269" t="s">
        <v>435</v>
      </c>
      <c r="G60" s="171" t="s">
        <v>45</v>
      </c>
      <c r="H60" s="181" t="s">
        <v>436</v>
      </c>
      <c r="I60" s="181" t="s">
        <v>437</v>
      </c>
      <c r="J60" s="182" t="s">
        <v>23</v>
      </c>
      <c r="K60" s="171" t="s">
        <v>29</v>
      </c>
      <c r="L60" s="171" t="str">
        <f>+IFERROR(INDEX(Indicaciones!$D$37:$H$41,MATCH('Tablero de Riesgos y Controles'!J60:J60,Indicaciones!$C$37:$C$41,0),MATCH('Tablero de Riesgos y Controles'!K60:K60,Indicaciones!$D$42:$H$42,0)),"")</f>
        <v>EXTREMO</v>
      </c>
      <c r="M60" s="183" t="str">
        <f t="shared" si="5"/>
        <v>Tratamiento prioritario, eliminar o reducir el riesgo</v>
      </c>
      <c r="N60" s="184" t="s">
        <v>621</v>
      </c>
      <c r="O60" s="184" t="s">
        <v>99</v>
      </c>
      <c r="P60" s="185" t="s">
        <v>438</v>
      </c>
      <c r="Q60" s="185" t="s">
        <v>622</v>
      </c>
      <c r="R60" s="185" t="s">
        <v>623</v>
      </c>
      <c r="S60" s="186" t="s">
        <v>439</v>
      </c>
      <c r="T60" s="187" t="s">
        <v>621</v>
      </c>
      <c r="U60" s="182" t="s">
        <v>99</v>
      </c>
      <c r="V60" s="177" t="s">
        <v>21</v>
      </c>
      <c r="W60" s="171" t="s">
        <v>29</v>
      </c>
      <c r="X60" s="178" t="str">
        <f>+IFERROR(INDEX(Indicaciones!$D$37:$H$41,MATCH('Tablero de Riesgos y Controles'!V60,Indicaciones!$C$37:$C$41,0),MATCH('Tablero de Riesgos y Controles'!W60,Indicaciones!$D$42:$H$42,0)),"")</f>
        <v>ALTO</v>
      </c>
      <c r="Y60" s="179"/>
    </row>
    <row r="61" spans="1:25" ht="168" x14ac:dyDescent="0.3">
      <c r="A61" s="49">
        <f t="shared" si="0"/>
        <v>52</v>
      </c>
      <c r="B61" s="256" t="s">
        <v>260</v>
      </c>
      <c r="C61" s="67" t="s">
        <v>320</v>
      </c>
      <c r="D61" s="65" t="s">
        <v>624</v>
      </c>
      <c r="E61" s="258" t="s">
        <v>329</v>
      </c>
      <c r="F61" s="270" t="s">
        <v>440</v>
      </c>
      <c r="G61" s="146" t="s">
        <v>45</v>
      </c>
      <c r="H61" s="148" t="s">
        <v>625</v>
      </c>
      <c r="I61" s="148" t="s">
        <v>441</v>
      </c>
      <c r="J61" s="142" t="s">
        <v>22</v>
      </c>
      <c r="K61" s="52" t="s">
        <v>29</v>
      </c>
      <c r="L61" s="141" t="str">
        <f>+IFERROR(INDEX(Indicaciones!$D$37:$H$41,MATCH('Tablero de Riesgos y Controles'!J61:J61,Indicaciones!$C$37:$C$41,0),MATCH('Tablero de Riesgos y Controles'!K61:K61,Indicaciones!$D$42:$H$42,0)),"")</f>
        <v>ALTO</v>
      </c>
      <c r="M61" s="145" t="s">
        <v>449</v>
      </c>
      <c r="N61" s="146" t="s">
        <v>442</v>
      </c>
      <c r="O61" s="146" t="s">
        <v>443</v>
      </c>
      <c r="P61" s="147" t="s">
        <v>444</v>
      </c>
      <c r="Q61" s="148" t="s">
        <v>445</v>
      </c>
      <c r="R61" s="148" t="s">
        <v>291</v>
      </c>
      <c r="S61" s="148" t="s">
        <v>446</v>
      </c>
      <c r="T61" s="148" t="s">
        <v>447</v>
      </c>
      <c r="U61" s="149" t="s">
        <v>450</v>
      </c>
      <c r="V61" s="83" t="s">
        <v>22</v>
      </c>
      <c r="W61" s="90" t="s">
        <v>29</v>
      </c>
      <c r="X61" s="87" t="str">
        <f>+IFERROR(INDEX(Indicaciones!$D$37:$H$41,MATCH('Tablero de Riesgos y Controles'!V61,Indicaciones!$C$37:$C$41,0),MATCH('Tablero de Riesgos y Controles'!W61,Indicaciones!$D$42:$H$42,0)),"")</f>
        <v>ALTO</v>
      </c>
      <c r="Y61" s="88"/>
    </row>
    <row r="62" spans="1:25" ht="168" x14ac:dyDescent="0.3">
      <c r="A62" s="49">
        <f t="shared" si="0"/>
        <v>53</v>
      </c>
      <c r="B62" s="256" t="s">
        <v>260</v>
      </c>
      <c r="C62" s="67" t="s">
        <v>320</v>
      </c>
      <c r="D62" s="65" t="s">
        <v>624</v>
      </c>
      <c r="E62" s="258" t="s">
        <v>329</v>
      </c>
      <c r="F62" s="271" t="s">
        <v>451</v>
      </c>
      <c r="G62" s="146" t="s">
        <v>45</v>
      </c>
      <c r="H62" s="148" t="s">
        <v>452</v>
      </c>
      <c r="I62" s="148" t="s">
        <v>441</v>
      </c>
      <c r="J62" s="142" t="s">
        <v>22</v>
      </c>
      <c r="K62" s="140" t="s">
        <v>29</v>
      </c>
      <c r="L62" s="141" t="str">
        <f>+IFERROR(INDEX(Indicaciones!$D$37:$H$41,MATCH('Tablero de Riesgos y Controles'!J62:J62,Indicaciones!$C$37:$C$41,0),MATCH('Tablero de Riesgos y Controles'!K62:K62,Indicaciones!$D$42:$H$42,0)),"")</f>
        <v>ALTO</v>
      </c>
      <c r="M62" s="151" t="s">
        <v>449</v>
      </c>
      <c r="N62" s="146" t="s">
        <v>442</v>
      </c>
      <c r="O62" s="146" t="s">
        <v>443</v>
      </c>
      <c r="P62" s="148" t="s">
        <v>444</v>
      </c>
      <c r="Q62" s="148" t="s">
        <v>445</v>
      </c>
      <c r="R62" s="148" t="s">
        <v>291</v>
      </c>
      <c r="S62" s="148" t="s">
        <v>446</v>
      </c>
      <c r="T62" s="148" t="s">
        <v>447</v>
      </c>
      <c r="U62" s="146" t="s">
        <v>448</v>
      </c>
      <c r="V62" s="83" t="s">
        <v>22</v>
      </c>
      <c r="W62" s="140" t="s">
        <v>29</v>
      </c>
      <c r="X62" s="87" t="str">
        <f>+IFERROR(INDEX(Indicaciones!$D$37:$H$41,MATCH('Tablero de Riesgos y Controles'!V62,Indicaciones!$C$37:$C$41,0),MATCH('Tablero de Riesgos y Controles'!W62,Indicaciones!$D$42:$H$42,0)),"")</f>
        <v>ALTO</v>
      </c>
      <c r="Y62" s="88"/>
    </row>
    <row r="63" spans="1:25" ht="168" x14ac:dyDescent="0.3">
      <c r="A63" s="49">
        <f t="shared" si="0"/>
        <v>54</v>
      </c>
      <c r="B63" s="256" t="s">
        <v>260</v>
      </c>
      <c r="C63" s="67" t="s">
        <v>320</v>
      </c>
      <c r="D63" s="65" t="s">
        <v>624</v>
      </c>
      <c r="E63" s="258" t="s">
        <v>329</v>
      </c>
      <c r="F63" s="271" t="s">
        <v>453</v>
      </c>
      <c r="G63" s="146" t="s">
        <v>45</v>
      </c>
      <c r="H63" s="148" t="s">
        <v>454</v>
      </c>
      <c r="I63" s="148" t="s">
        <v>441</v>
      </c>
      <c r="J63" s="142" t="s">
        <v>22</v>
      </c>
      <c r="K63" s="140" t="s">
        <v>29</v>
      </c>
      <c r="L63" s="141" t="str">
        <f>+IFERROR(INDEX(Indicaciones!$D$37:$H$41,MATCH('Tablero de Riesgos y Controles'!J63:J63,Indicaciones!$C$37:$C$41,0),MATCH('Tablero de Riesgos y Controles'!K63:K63,Indicaciones!$D$42:$H$42,0)),"")</f>
        <v>ALTO</v>
      </c>
      <c r="M63" s="151" t="s">
        <v>449</v>
      </c>
      <c r="N63" s="146" t="s">
        <v>442</v>
      </c>
      <c r="O63" s="146" t="s">
        <v>443</v>
      </c>
      <c r="P63" s="148" t="s">
        <v>444</v>
      </c>
      <c r="Q63" s="148" t="s">
        <v>445</v>
      </c>
      <c r="R63" s="148" t="s">
        <v>291</v>
      </c>
      <c r="S63" s="148" t="s">
        <v>446</v>
      </c>
      <c r="T63" s="148" t="s">
        <v>447</v>
      </c>
      <c r="U63" s="146" t="s">
        <v>448</v>
      </c>
      <c r="V63" s="83" t="s">
        <v>22</v>
      </c>
      <c r="W63" s="140" t="s">
        <v>29</v>
      </c>
      <c r="X63" s="87" t="str">
        <f>+IFERROR(INDEX(Indicaciones!$D$37:$H$41,MATCH('Tablero de Riesgos y Controles'!V63,Indicaciones!$C$37:$C$41,0),MATCH('Tablero de Riesgos y Controles'!W63,Indicaciones!$D$42:$H$42,0)),"")</f>
        <v>ALTO</v>
      </c>
      <c r="Y63" s="88"/>
    </row>
    <row r="64" spans="1:25" ht="168" x14ac:dyDescent="0.3">
      <c r="A64" s="49">
        <f t="shared" si="0"/>
        <v>55</v>
      </c>
      <c r="B64" s="256" t="s">
        <v>260</v>
      </c>
      <c r="C64" s="67" t="s">
        <v>320</v>
      </c>
      <c r="D64" s="65" t="s">
        <v>624</v>
      </c>
      <c r="E64" s="258" t="s">
        <v>329</v>
      </c>
      <c r="F64" s="99" t="s">
        <v>455</v>
      </c>
      <c r="G64" s="143" t="s">
        <v>45</v>
      </c>
      <c r="H64" s="144" t="s">
        <v>626</v>
      </c>
      <c r="I64" s="144" t="s">
        <v>456</v>
      </c>
      <c r="J64" s="142" t="s">
        <v>22</v>
      </c>
      <c r="K64" s="140" t="s">
        <v>29</v>
      </c>
      <c r="L64" s="141" t="str">
        <f>+IFERROR(INDEX(Indicaciones!$D$37:$H$41,MATCH('Tablero de Riesgos y Controles'!J64:J64,Indicaciones!$C$37:$C$41,0),MATCH('Tablero de Riesgos y Controles'!K64:K64,Indicaciones!$D$42:$H$42,0)),"")</f>
        <v>ALTO</v>
      </c>
      <c r="M64" s="150" t="s">
        <v>449</v>
      </c>
      <c r="N64" s="143" t="s">
        <v>457</v>
      </c>
      <c r="O64" s="143" t="s">
        <v>458</v>
      </c>
      <c r="P64" s="144" t="s">
        <v>459</v>
      </c>
      <c r="Q64" s="144" t="s">
        <v>460</v>
      </c>
      <c r="R64" s="144" t="s">
        <v>461</v>
      </c>
      <c r="S64" s="144" t="s">
        <v>459</v>
      </c>
      <c r="T64" s="144" t="s">
        <v>447</v>
      </c>
      <c r="U64" s="143" t="s">
        <v>448</v>
      </c>
      <c r="V64" s="83" t="s">
        <v>22</v>
      </c>
      <c r="W64" s="140" t="s">
        <v>29</v>
      </c>
      <c r="X64" s="87" t="str">
        <f>+IFERROR(INDEX(Indicaciones!$D$37:$H$41,MATCH('Tablero de Riesgos y Controles'!V64,Indicaciones!$C$37:$C$41,0),MATCH('Tablero de Riesgos y Controles'!W64,Indicaciones!$D$42:$H$42,0)),"")</f>
        <v>ALTO</v>
      </c>
      <c r="Y64" s="88"/>
    </row>
    <row r="65" spans="1:25" ht="218.4" x14ac:dyDescent="0.3">
      <c r="A65" s="49">
        <f t="shared" si="0"/>
        <v>56</v>
      </c>
      <c r="B65" s="256" t="s">
        <v>260</v>
      </c>
      <c r="C65" s="67" t="s">
        <v>321</v>
      </c>
      <c r="D65" s="272" t="s">
        <v>261</v>
      </c>
      <c r="E65" s="258" t="s">
        <v>330</v>
      </c>
      <c r="F65" s="260" t="s">
        <v>93</v>
      </c>
      <c r="G65" s="159" t="s">
        <v>45</v>
      </c>
      <c r="H65" s="53" t="s">
        <v>262</v>
      </c>
      <c r="I65" s="53" t="s">
        <v>570</v>
      </c>
      <c r="J65" s="159" t="s">
        <v>21</v>
      </c>
      <c r="K65" s="159" t="s">
        <v>30</v>
      </c>
      <c r="L65" s="159" t="s">
        <v>33</v>
      </c>
      <c r="M65" s="54" t="s">
        <v>495</v>
      </c>
      <c r="N65" s="83" t="s">
        <v>264</v>
      </c>
      <c r="O65" s="159" t="s">
        <v>102</v>
      </c>
      <c r="P65" s="55" t="s">
        <v>571</v>
      </c>
      <c r="Q65" s="55" t="s">
        <v>367</v>
      </c>
      <c r="R65" s="55" t="s">
        <v>572</v>
      </c>
      <c r="S65" s="55" t="s">
        <v>263</v>
      </c>
      <c r="T65" s="55" t="s">
        <v>264</v>
      </c>
      <c r="U65" s="159" t="s">
        <v>102</v>
      </c>
      <c r="V65" s="159" t="s">
        <v>22</v>
      </c>
      <c r="W65" s="159" t="s">
        <v>30</v>
      </c>
      <c r="X65" s="87" t="s">
        <v>32</v>
      </c>
      <c r="Y65" s="88"/>
    </row>
    <row r="66" spans="1:25" ht="201.6" x14ac:dyDescent="0.3">
      <c r="A66" s="49">
        <f t="shared" si="0"/>
        <v>57</v>
      </c>
      <c r="B66" s="256" t="s">
        <v>112</v>
      </c>
      <c r="C66" s="50" t="s">
        <v>322</v>
      </c>
      <c r="D66" s="273" t="s">
        <v>297</v>
      </c>
      <c r="E66" s="258" t="s">
        <v>331</v>
      </c>
      <c r="F66" s="260" t="s">
        <v>93</v>
      </c>
      <c r="G66" s="162" t="s">
        <v>45</v>
      </c>
      <c r="H66" s="66" t="s">
        <v>587</v>
      </c>
      <c r="I66" s="53" t="s">
        <v>570</v>
      </c>
      <c r="J66" s="162" t="s">
        <v>21</v>
      </c>
      <c r="K66" s="162" t="s">
        <v>29</v>
      </c>
      <c r="L66" s="162" t="s">
        <v>32</v>
      </c>
      <c r="M66" s="54" t="s">
        <v>449</v>
      </c>
      <c r="N66" s="162" t="s">
        <v>265</v>
      </c>
      <c r="O66" s="162" t="s">
        <v>259</v>
      </c>
      <c r="P66" s="55" t="s">
        <v>627</v>
      </c>
      <c r="Q66" s="55" t="s">
        <v>266</v>
      </c>
      <c r="R66" s="55" t="s">
        <v>588</v>
      </c>
      <c r="S66" s="55" t="s">
        <v>589</v>
      </c>
      <c r="T66" s="55" t="s">
        <v>265</v>
      </c>
      <c r="U66" s="162" t="s">
        <v>259</v>
      </c>
      <c r="V66" s="83" t="s">
        <v>22</v>
      </c>
      <c r="W66" s="162" t="s">
        <v>29</v>
      </c>
      <c r="X66" s="87" t="s">
        <v>32</v>
      </c>
      <c r="Y66" s="88"/>
    </row>
    <row r="67" spans="1:25" ht="151.19999999999999" x14ac:dyDescent="0.3">
      <c r="A67" s="49">
        <f t="shared" si="0"/>
        <v>58</v>
      </c>
      <c r="B67" s="256" t="s">
        <v>112</v>
      </c>
      <c r="C67" s="50" t="s">
        <v>581</v>
      </c>
      <c r="D67" s="273" t="s">
        <v>297</v>
      </c>
      <c r="E67" s="258" t="s">
        <v>124</v>
      </c>
      <c r="F67" s="54" t="s">
        <v>94</v>
      </c>
      <c r="G67" s="162" t="s">
        <v>45</v>
      </c>
      <c r="H67" s="70" t="s">
        <v>189</v>
      </c>
      <c r="I67" s="70" t="s">
        <v>190</v>
      </c>
      <c r="J67" s="162" t="s">
        <v>22</v>
      </c>
      <c r="K67" s="162" t="s">
        <v>30</v>
      </c>
      <c r="L67" s="162" t="s">
        <v>32</v>
      </c>
      <c r="M67" s="54" t="s">
        <v>449</v>
      </c>
      <c r="N67" s="163" t="s">
        <v>628</v>
      </c>
      <c r="O67" s="163" t="s">
        <v>192</v>
      </c>
      <c r="P67" s="72" t="s">
        <v>534</v>
      </c>
      <c r="Q67" s="72" t="s">
        <v>535</v>
      </c>
      <c r="R67" s="72" t="s">
        <v>194</v>
      </c>
      <c r="S67" s="72" t="s">
        <v>198</v>
      </c>
      <c r="T67" s="163" t="s">
        <v>628</v>
      </c>
      <c r="U67" s="162" t="s">
        <v>192</v>
      </c>
      <c r="V67" s="83" t="s">
        <v>22</v>
      </c>
      <c r="W67" s="162" t="s">
        <v>30</v>
      </c>
      <c r="X67" s="87" t="s">
        <v>32</v>
      </c>
      <c r="Y67" s="88"/>
    </row>
    <row r="68" spans="1:25" ht="151.19999999999999" x14ac:dyDescent="0.3">
      <c r="A68" s="49">
        <f t="shared" si="0"/>
        <v>59</v>
      </c>
      <c r="B68" s="256" t="s">
        <v>112</v>
      </c>
      <c r="C68" s="50" t="s">
        <v>323</v>
      </c>
      <c r="D68" s="273" t="s">
        <v>297</v>
      </c>
      <c r="E68" s="258" t="s">
        <v>338</v>
      </c>
      <c r="F68" s="260" t="s">
        <v>93</v>
      </c>
      <c r="G68" s="162" t="s">
        <v>45</v>
      </c>
      <c r="H68" s="66" t="s">
        <v>273</v>
      </c>
      <c r="I68" s="53" t="s">
        <v>570</v>
      </c>
      <c r="J68" s="162" t="s">
        <v>23</v>
      </c>
      <c r="K68" s="162" t="s">
        <v>30</v>
      </c>
      <c r="L68" s="162" t="s">
        <v>33</v>
      </c>
      <c r="M68" s="54" t="s">
        <v>495</v>
      </c>
      <c r="N68" s="162" t="s">
        <v>265</v>
      </c>
      <c r="O68" s="162" t="s">
        <v>590</v>
      </c>
      <c r="P68" s="55" t="s">
        <v>464</v>
      </c>
      <c r="Q68" s="55" t="s">
        <v>591</v>
      </c>
      <c r="R68" s="55" t="s">
        <v>267</v>
      </c>
      <c r="S68" s="55" t="s">
        <v>592</v>
      </c>
      <c r="T68" s="55" t="s">
        <v>265</v>
      </c>
      <c r="U68" s="162" t="s">
        <v>422</v>
      </c>
      <c r="V68" s="83" t="s">
        <v>22</v>
      </c>
      <c r="W68" s="162" t="s">
        <v>30</v>
      </c>
      <c r="X68" s="87" t="s">
        <v>32</v>
      </c>
      <c r="Y68" s="84" t="s">
        <v>268</v>
      </c>
    </row>
    <row r="69" spans="1:25" ht="218.4" x14ac:dyDescent="0.3">
      <c r="A69" s="49">
        <f t="shared" si="0"/>
        <v>60</v>
      </c>
      <c r="B69" s="256" t="s">
        <v>109</v>
      </c>
      <c r="C69" s="67" t="s">
        <v>681</v>
      </c>
      <c r="D69" s="273" t="s">
        <v>677</v>
      </c>
      <c r="E69" s="54" t="s">
        <v>682</v>
      </c>
      <c r="F69" s="54" t="s">
        <v>678</v>
      </c>
      <c r="G69" s="166" t="s">
        <v>45</v>
      </c>
      <c r="H69" s="66" t="s">
        <v>683</v>
      </c>
      <c r="I69" s="53" t="s">
        <v>247</v>
      </c>
      <c r="J69" s="166" t="s">
        <v>21</v>
      </c>
      <c r="K69" s="166" t="s">
        <v>30</v>
      </c>
      <c r="L69" s="166" t="s">
        <v>33</v>
      </c>
      <c r="M69" s="54" t="s">
        <v>495</v>
      </c>
      <c r="N69" s="166" t="s">
        <v>684</v>
      </c>
      <c r="O69" s="166" t="s">
        <v>679</v>
      </c>
      <c r="P69" s="55" t="s">
        <v>685</v>
      </c>
      <c r="Q69" s="55" t="s">
        <v>686</v>
      </c>
      <c r="R69" s="55" t="s">
        <v>687</v>
      </c>
      <c r="S69" s="55" t="s">
        <v>688</v>
      </c>
      <c r="T69" s="55" t="s">
        <v>689</v>
      </c>
      <c r="U69" s="166" t="s">
        <v>259</v>
      </c>
      <c r="V69" s="83" t="s">
        <v>22</v>
      </c>
      <c r="W69" s="166" t="s">
        <v>30</v>
      </c>
      <c r="X69" s="83" t="s">
        <v>32</v>
      </c>
      <c r="Y69" s="84"/>
    </row>
    <row r="70" spans="1:25" ht="15.6" x14ac:dyDescent="0.3">
      <c r="A70" s="35"/>
      <c r="B70" s="130"/>
      <c r="C70" s="36"/>
      <c r="D70" s="37"/>
      <c r="E70" s="38"/>
      <c r="F70" s="38"/>
      <c r="G70" s="38"/>
      <c r="H70" s="39"/>
      <c r="I70" s="40"/>
      <c r="J70" s="38"/>
      <c r="K70" s="38"/>
      <c r="L70" s="38"/>
      <c r="M70" s="41"/>
      <c r="N70" s="38"/>
      <c r="O70" s="38"/>
      <c r="P70" s="42"/>
      <c r="Q70" s="42"/>
      <c r="R70" s="42"/>
      <c r="S70" s="42"/>
      <c r="T70" s="38"/>
      <c r="U70" s="38"/>
      <c r="V70" s="38"/>
      <c r="W70" s="38"/>
      <c r="X70" s="38"/>
      <c r="Y70" s="43"/>
    </row>
    <row r="71" spans="1:25" x14ac:dyDescent="0.3">
      <c r="A71" s="25"/>
      <c r="B71" s="131"/>
      <c r="C71" s="26"/>
      <c r="D71" s="27"/>
      <c r="E71" s="28"/>
      <c r="F71" s="29"/>
      <c r="G71" s="28"/>
      <c r="H71" s="30"/>
      <c r="I71" s="31"/>
      <c r="J71" s="28"/>
      <c r="K71" s="28"/>
      <c r="L71" s="28"/>
      <c r="M71" s="32"/>
      <c r="N71" s="28"/>
      <c r="O71" s="28"/>
      <c r="P71" s="33"/>
      <c r="Q71" s="33"/>
      <c r="R71" s="95"/>
      <c r="S71" s="33"/>
      <c r="T71" s="28"/>
      <c r="U71" s="28"/>
      <c r="V71" s="28"/>
      <c r="W71" s="28"/>
      <c r="X71" s="28"/>
      <c r="Y71" s="34"/>
    </row>
    <row r="72" spans="1:25" x14ac:dyDescent="0.3">
      <c r="E72" s="226" t="s">
        <v>36</v>
      </c>
      <c r="F72" s="226"/>
      <c r="G72" s="226"/>
      <c r="H72" s="226"/>
      <c r="I72" s="226"/>
      <c r="J72" s="226"/>
      <c r="K72" s="226"/>
      <c r="L72" s="226"/>
      <c r="M72" s="226"/>
      <c r="N72" s="226"/>
      <c r="O72" s="226"/>
      <c r="P72" s="226"/>
      <c r="Q72" s="226"/>
      <c r="R72" s="226"/>
      <c r="S72" s="226"/>
      <c r="T72" s="226"/>
      <c r="U72" s="226"/>
      <c r="V72" s="226"/>
      <c r="W72" s="226"/>
      <c r="X72" s="226"/>
      <c r="Y72" s="226"/>
    </row>
    <row r="75" spans="1:25" ht="28.8" x14ac:dyDescent="0.3">
      <c r="F75" s="2" t="s">
        <v>599</v>
      </c>
    </row>
    <row r="172" spans="5:5" ht="16.8" x14ac:dyDescent="0.3">
      <c r="E172" s="188" t="s">
        <v>462</v>
      </c>
    </row>
  </sheetData>
  <sheetProtection algorithmName="SHA-512" hashValue="DXbxAh9CrCoosFsHdZHSWkcD19t8wONT8qaMW6Dr/lxjHVH24tIoJca3kZkgXEsADGUHwSA6aM83rFm7C9oZbA==" saltValue="8l5UtDvHECYh3LuCZEUIvQ==" spinCount="100000" sheet="1" objects="1" scenarios="1"/>
  <autoFilter ref="A9:Y68">
    <filterColumn colId="4" showButton="0"/>
  </autoFilter>
  <mergeCells count="23">
    <mergeCell ref="E72:Y72"/>
    <mergeCell ref="A8:A9"/>
    <mergeCell ref="B8:B9"/>
    <mergeCell ref="D8:D9"/>
    <mergeCell ref="C8:C9"/>
    <mergeCell ref="E8:E9"/>
    <mergeCell ref="Y8:Y9"/>
    <mergeCell ref="N8:S8"/>
    <mergeCell ref="J8:L8"/>
    <mergeCell ref="M8:M9"/>
    <mergeCell ref="V8:X8"/>
    <mergeCell ref="T8:T9"/>
    <mergeCell ref="U8:U9"/>
    <mergeCell ref="F8:F9"/>
    <mergeCell ref="G8:G9"/>
    <mergeCell ref="H8:H9"/>
    <mergeCell ref="I8:I9"/>
    <mergeCell ref="E7:Y7"/>
    <mergeCell ref="A1:C5"/>
    <mergeCell ref="D2:X3"/>
    <mergeCell ref="D4:X5"/>
    <mergeCell ref="D1:X1"/>
    <mergeCell ref="A6:U6"/>
  </mergeCells>
  <pageMargins left="0.70866141732283472" right="0.70866141732283472" top="0.74803149606299213" bottom="0.74803149606299213" header="0.31496062992125984" footer="0.31496062992125984"/>
  <pageSetup paperSize="5" scale="25" fitToHeight="7"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61" operator="containsText" id="{4CA85FBB-6064-49F2-B77A-049394174584}">
            <xm:f>NOT(ISERROR(SEARCH(Indicaciones!$G$37,L10)))</xm:f>
            <xm:f>Indicaciones!$G$37</xm:f>
            <x14:dxf>
              <font>
                <b/>
                <i val="0"/>
              </font>
              <fill>
                <patternFill>
                  <bgColor rgb="FFFF0000"/>
                </patternFill>
              </fill>
            </x14:dxf>
          </x14:cfRule>
          <x14:cfRule type="containsText" priority="162" operator="containsText" id="{3046343E-4406-421A-B1BC-974EBD01FF42}">
            <xm:f>NOT(ISERROR(SEARCH(Indicaciones!$F$38,L10)))</xm:f>
            <xm:f>Indicaciones!$F$38</xm:f>
            <x14:dxf>
              <font>
                <b/>
                <i val="0"/>
              </font>
              <fill>
                <patternFill>
                  <bgColor rgb="FFFF6600"/>
                </patternFill>
              </fill>
            </x14:dxf>
          </x14:cfRule>
          <x14:cfRule type="containsText" priority="163" operator="containsText" id="{800D884B-3E14-4A40-BEE5-C78AED9B8FDE}">
            <xm:f>NOT(ISERROR(SEARCH(Indicaciones!$E$39,L10)))</xm:f>
            <xm:f>Indicaciones!$E$39</xm:f>
            <x14:dxf>
              <font>
                <b/>
                <i val="0"/>
              </font>
              <fill>
                <patternFill>
                  <bgColor rgb="FFFFFF00"/>
                </patternFill>
              </fill>
            </x14:dxf>
          </x14:cfRule>
          <x14:cfRule type="containsText" priority="164" operator="containsText" id="{EC7E5C38-524F-41F8-8BCD-1E90FA38CE36}">
            <xm:f>NOT(ISERROR(SEARCH(Indicaciones!$E$11,L10)))</xm:f>
            <xm:f>Indicaciones!$E$11</xm:f>
            <x14:dxf>
              <font>
                <b/>
                <i val="0"/>
              </font>
              <fill>
                <patternFill>
                  <bgColor rgb="FF00B050"/>
                </patternFill>
              </fill>
            </x14:dxf>
          </x14:cfRule>
          <xm:sqref>L10:L14 X50 L50 L68:L71 X68:X71 L59:L66 X59:X66 X21:X27 L53:L57 X53:X57 L21:L29 X29 X42 L42 X31:X40 L31:L40 L44:L48 X44:X48 L16:L19 X10:X19</xm:sqref>
        </x14:conditionalFormatting>
        <x14:conditionalFormatting xmlns:xm="http://schemas.microsoft.com/office/excel/2006/main">
          <x14:cfRule type="containsText" priority="85" operator="containsText" id="{9D1608D7-997A-4469-ADDE-7FD5945B1B69}">
            <xm:f>NOT(ISERROR(SEARCH(Indicaciones!$G$37,L15)))</xm:f>
            <xm:f>Indicaciones!$G$37</xm:f>
            <x14:dxf>
              <font>
                <b/>
                <i val="0"/>
              </font>
              <fill>
                <patternFill>
                  <bgColor rgb="FFFF0000"/>
                </patternFill>
              </fill>
            </x14:dxf>
          </x14:cfRule>
          <x14:cfRule type="containsText" priority="86" operator="containsText" id="{F0F548D4-D5F8-4EB7-BFC9-5224FF249DF7}">
            <xm:f>NOT(ISERROR(SEARCH(Indicaciones!$F$38,L15)))</xm:f>
            <xm:f>Indicaciones!$F$38</xm:f>
            <x14:dxf>
              <font>
                <b/>
                <i val="0"/>
              </font>
              <fill>
                <patternFill>
                  <bgColor rgb="FFFF6600"/>
                </patternFill>
              </fill>
            </x14:dxf>
          </x14:cfRule>
          <x14:cfRule type="containsText" priority="87" operator="containsText" id="{3FAC2C81-6904-49C3-9A22-430D7F94EE49}">
            <xm:f>NOT(ISERROR(SEARCH(Indicaciones!$E$39,L15)))</xm:f>
            <xm:f>Indicaciones!$E$39</xm:f>
            <x14:dxf>
              <font>
                <b/>
                <i val="0"/>
              </font>
              <fill>
                <patternFill>
                  <bgColor rgb="FFFFFF00"/>
                </patternFill>
              </fill>
            </x14:dxf>
          </x14:cfRule>
          <x14:cfRule type="containsText" priority="88" operator="containsText" id="{1C78209B-B619-4F22-8933-64D2E3B74EAA}">
            <xm:f>NOT(ISERROR(SEARCH(Indicaciones!$E$11,L15)))</xm:f>
            <xm:f>Indicaciones!$E$11</xm:f>
            <x14:dxf>
              <font>
                <b/>
                <i val="0"/>
              </font>
              <fill>
                <patternFill>
                  <bgColor rgb="FF00B050"/>
                </patternFill>
              </fill>
            </x14:dxf>
          </x14:cfRule>
          <xm:sqref>L15</xm:sqref>
        </x14:conditionalFormatting>
        <x14:conditionalFormatting xmlns:xm="http://schemas.microsoft.com/office/excel/2006/main">
          <x14:cfRule type="containsText" priority="53" operator="containsText" id="{B944718D-FD56-47B4-A1A2-DA41FB9438E7}">
            <xm:f>NOT(ISERROR(SEARCH(Indicaciones!$G$37,L58)))</xm:f>
            <xm:f>Indicaciones!$G$37</xm:f>
            <x14:dxf>
              <font>
                <b/>
                <i val="0"/>
              </font>
              <fill>
                <patternFill>
                  <bgColor rgb="FFFF0000"/>
                </patternFill>
              </fill>
            </x14:dxf>
          </x14:cfRule>
          <x14:cfRule type="containsText" priority="54" operator="containsText" id="{A2FB3ED9-209E-40A2-9F16-0E4DE848AA44}">
            <xm:f>NOT(ISERROR(SEARCH(Indicaciones!$F$38,L58)))</xm:f>
            <xm:f>Indicaciones!$F$38</xm:f>
            <x14:dxf>
              <font>
                <b/>
                <i val="0"/>
              </font>
              <fill>
                <patternFill>
                  <bgColor rgb="FFFF6600"/>
                </patternFill>
              </fill>
            </x14:dxf>
          </x14:cfRule>
          <x14:cfRule type="containsText" priority="55" operator="containsText" id="{2650A87F-F67D-4140-9915-9134665EE258}">
            <xm:f>NOT(ISERROR(SEARCH(Indicaciones!$E$39,L58)))</xm:f>
            <xm:f>Indicaciones!$E$39</xm:f>
            <x14:dxf>
              <font>
                <b/>
                <i val="0"/>
              </font>
              <fill>
                <patternFill>
                  <bgColor rgb="FFFFFF00"/>
                </patternFill>
              </fill>
            </x14:dxf>
          </x14:cfRule>
          <x14:cfRule type="containsText" priority="56" operator="containsText" id="{71237CA3-88BC-4AD6-A574-C647A500570A}">
            <xm:f>NOT(ISERROR(SEARCH(Indicaciones!$E$11,L58)))</xm:f>
            <xm:f>Indicaciones!$E$11</xm:f>
            <x14:dxf>
              <font>
                <b/>
                <i val="0"/>
              </font>
              <fill>
                <patternFill>
                  <bgColor rgb="FF00B050"/>
                </patternFill>
              </fill>
            </x14:dxf>
          </x14:cfRule>
          <xm:sqref>L58 X58</xm:sqref>
        </x14:conditionalFormatting>
        <x14:conditionalFormatting xmlns:xm="http://schemas.microsoft.com/office/excel/2006/main">
          <x14:cfRule type="containsText" priority="49" operator="containsText" id="{0A93A245-707F-4939-B7F5-8E146B80E41C}">
            <xm:f>NOT(ISERROR(SEARCH(Indicaciones!$G$37,L49)))</xm:f>
            <xm:f>Indicaciones!$G$37</xm:f>
            <x14:dxf>
              <font>
                <b/>
                <i val="0"/>
              </font>
              <fill>
                <patternFill>
                  <bgColor rgb="FFFF0000"/>
                </patternFill>
              </fill>
            </x14:dxf>
          </x14:cfRule>
          <x14:cfRule type="containsText" priority="50" operator="containsText" id="{DED77472-6166-442C-B064-465FCEF589AF}">
            <xm:f>NOT(ISERROR(SEARCH(Indicaciones!$F$38,L49)))</xm:f>
            <xm:f>Indicaciones!$F$38</xm:f>
            <x14:dxf>
              <font>
                <b/>
                <i val="0"/>
              </font>
              <fill>
                <patternFill>
                  <bgColor rgb="FFFF6600"/>
                </patternFill>
              </fill>
            </x14:dxf>
          </x14:cfRule>
          <x14:cfRule type="containsText" priority="51" operator="containsText" id="{95D549A6-0429-4AB6-BB8D-390818E02362}">
            <xm:f>NOT(ISERROR(SEARCH(Indicaciones!$E$39,L49)))</xm:f>
            <xm:f>Indicaciones!$E$39</xm:f>
            <x14:dxf>
              <font>
                <b/>
                <i val="0"/>
              </font>
              <fill>
                <patternFill>
                  <bgColor rgb="FFFFFF00"/>
                </patternFill>
              </fill>
            </x14:dxf>
          </x14:cfRule>
          <x14:cfRule type="containsText" priority="52" operator="containsText" id="{2BACBFFA-C0B6-492C-9653-F26DC420CF8D}">
            <xm:f>NOT(ISERROR(SEARCH(Indicaciones!$E$11,L49)))</xm:f>
            <xm:f>Indicaciones!$E$11</xm:f>
            <x14:dxf>
              <font>
                <b/>
                <i val="0"/>
              </font>
              <fill>
                <patternFill>
                  <bgColor rgb="FF00B050"/>
                </patternFill>
              </fill>
            </x14:dxf>
          </x14:cfRule>
          <xm:sqref>L49 X49</xm:sqref>
        </x14:conditionalFormatting>
        <x14:conditionalFormatting xmlns:xm="http://schemas.microsoft.com/office/excel/2006/main">
          <x14:cfRule type="containsText" priority="45" operator="containsText" id="{B96D8AA6-3593-4BA4-8E4D-56EF49B55325}">
            <xm:f>NOT(ISERROR(SEARCH(Indicaciones!$G$37,L20)))</xm:f>
            <xm:f>Indicaciones!$G$37</xm:f>
            <x14:dxf>
              <font>
                <b/>
                <i val="0"/>
              </font>
              <fill>
                <patternFill>
                  <bgColor rgb="FFFF0000"/>
                </patternFill>
              </fill>
            </x14:dxf>
          </x14:cfRule>
          <x14:cfRule type="containsText" priority="46" operator="containsText" id="{338BB58A-014E-48E9-A776-6ABDE865014C}">
            <xm:f>NOT(ISERROR(SEARCH(Indicaciones!$F$38,L20)))</xm:f>
            <xm:f>Indicaciones!$F$38</xm:f>
            <x14:dxf>
              <font>
                <b/>
                <i val="0"/>
              </font>
              <fill>
                <patternFill>
                  <bgColor rgb="FFFF6600"/>
                </patternFill>
              </fill>
            </x14:dxf>
          </x14:cfRule>
          <x14:cfRule type="containsText" priority="47" operator="containsText" id="{774A8539-ED6D-44ED-9CD5-8D3D51ACEB17}">
            <xm:f>NOT(ISERROR(SEARCH(Indicaciones!$E$39,L20)))</xm:f>
            <xm:f>Indicaciones!$E$39</xm:f>
            <x14:dxf>
              <font>
                <b/>
                <i val="0"/>
              </font>
              <fill>
                <patternFill>
                  <bgColor rgb="FFFFFF00"/>
                </patternFill>
              </fill>
            </x14:dxf>
          </x14:cfRule>
          <x14:cfRule type="containsText" priority="48" operator="containsText" id="{3D13C892-FAB9-4478-A513-7FAA7E6E5540}">
            <xm:f>NOT(ISERROR(SEARCH(Indicaciones!$E$11,L20)))</xm:f>
            <xm:f>Indicaciones!$E$11</xm:f>
            <x14:dxf>
              <font>
                <b/>
                <i val="0"/>
              </font>
              <fill>
                <patternFill>
                  <bgColor rgb="FF00B050"/>
                </patternFill>
              </fill>
            </x14:dxf>
          </x14:cfRule>
          <xm:sqref>X20 L20</xm:sqref>
        </x14:conditionalFormatting>
        <x14:conditionalFormatting xmlns:xm="http://schemas.microsoft.com/office/excel/2006/main">
          <x14:cfRule type="containsText" priority="41" operator="containsText" id="{31D0CAB2-C3E1-4D8D-B1E6-FD983E204607}">
            <xm:f>NOT(ISERROR(SEARCH(Indicaciones!$G$37,L51)))</xm:f>
            <xm:f>Indicaciones!$G$37</xm:f>
            <x14:dxf>
              <font>
                <b/>
                <i val="0"/>
              </font>
              <fill>
                <patternFill>
                  <bgColor rgb="FFFF0000"/>
                </patternFill>
              </fill>
            </x14:dxf>
          </x14:cfRule>
          <x14:cfRule type="containsText" priority="42" operator="containsText" id="{47E6B9E4-5C9E-4EB7-997B-4625C4A397E8}">
            <xm:f>NOT(ISERROR(SEARCH(Indicaciones!$F$38,L51)))</xm:f>
            <xm:f>Indicaciones!$F$38</xm:f>
            <x14:dxf>
              <font>
                <b/>
                <i val="0"/>
              </font>
              <fill>
                <patternFill>
                  <bgColor rgb="FFFF6600"/>
                </patternFill>
              </fill>
            </x14:dxf>
          </x14:cfRule>
          <x14:cfRule type="containsText" priority="43" operator="containsText" id="{735851B4-2310-4140-91C6-7594DD6D6108}">
            <xm:f>NOT(ISERROR(SEARCH(Indicaciones!$E$39,L51)))</xm:f>
            <xm:f>Indicaciones!$E$39</xm:f>
            <x14:dxf>
              <font>
                <b/>
                <i val="0"/>
              </font>
              <fill>
                <patternFill>
                  <bgColor rgb="FFFFFF00"/>
                </patternFill>
              </fill>
            </x14:dxf>
          </x14:cfRule>
          <x14:cfRule type="containsText" priority="44" operator="containsText" id="{0FDAB457-805A-4CB2-86E7-02B615B39A9F}">
            <xm:f>NOT(ISERROR(SEARCH(Indicaciones!$E$11,L51)))</xm:f>
            <xm:f>Indicaciones!$E$11</xm:f>
            <x14:dxf>
              <font>
                <b/>
                <i val="0"/>
              </font>
              <fill>
                <patternFill>
                  <bgColor rgb="FF00B050"/>
                </patternFill>
              </fill>
            </x14:dxf>
          </x14:cfRule>
          <xm:sqref>X51 L51:L52</xm:sqref>
        </x14:conditionalFormatting>
        <x14:conditionalFormatting xmlns:xm="http://schemas.microsoft.com/office/excel/2006/main">
          <x14:cfRule type="containsText" priority="37" operator="containsText" id="{8E8BD499-1CD1-4C33-B84D-6D30F679B23F}">
            <xm:f>NOT(ISERROR(SEARCH(Indicaciones!$G$37,L43)))</xm:f>
            <xm:f>Indicaciones!$G$37</xm:f>
            <x14:dxf>
              <font>
                <b/>
                <i val="0"/>
              </font>
              <fill>
                <patternFill>
                  <bgColor rgb="FFFF0000"/>
                </patternFill>
              </fill>
            </x14:dxf>
          </x14:cfRule>
          <x14:cfRule type="containsText" priority="38" operator="containsText" id="{D8103CDB-5AC1-469B-9AC8-02EFBB60A303}">
            <xm:f>NOT(ISERROR(SEARCH(Indicaciones!$F$38,L43)))</xm:f>
            <xm:f>Indicaciones!$F$38</xm:f>
            <x14:dxf>
              <font>
                <b/>
                <i val="0"/>
              </font>
              <fill>
                <patternFill>
                  <bgColor rgb="FFFF6600"/>
                </patternFill>
              </fill>
            </x14:dxf>
          </x14:cfRule>
          <x14:cfRule type="containsText" priority="39" operator="containsText" id="{407ACF3F-F171-4CEA-A1B5-4E17518A735E}">
            <xm:f>NOT(ISERROR(SEARCH(Indicaciones!$E$39,L43)))</xm:f>
            <xm:f>Indicaciones!$E$39</xm:f>
            <x14:dxf>
              <font>
                <b/>
                <i val="0"/>
              </font>
              <fill>
                <patternFill>
                  <bgColor rgb="FFFFFF00"/>
                </patternFill>
              </fill>
            </x14:dxf>
          </x14:cfRule>
          <x14:cfRule type="containsText" priority="40" operator="containsText" id="{0DD75587-55B3-408E-A883-976B29F711D9}">
            <xm:f>NOT(ISERROR(SEARCH(Indicaciones!$E$11,L43)))</xm:f>
            <xm:f>Indicaciones!$E$11</xm:f>
            <x14:dxf>
              <font>
                <b/>
                <i val="0"/>
              </font>
              <fill>
                <patternFill>
                  <bgColor rgb="FF00B050"/>
                </patternFill>
              </fill>
            </x14:dxf>
          </x14:cfRule>
          <xm:sqref>X43 L43</xm:sqref>
        </x14:conditionalFormatting>
        <x14:conditionalFormatting xmlns:xm="http://schemas.microsoft.com/office/excel/2006/main">
          <x14:cfRule type="containsText" priority="33" operator="containsText" id="{A5464EFB-406B-4472-AAF0-805B39A17CC0}">
            <xm:f>NOT(ISERROR(SEARCH(Indicaciones!$G$37,L67)))</xm:f>
            <xm:f>Indicaciones!$G$37</xm:f>
            <x14:dxf>
              <font>
                <b/>
                <i val="0"/>
              </font>
              <fill>
                <patternFill>
                  <bgColor rgb="FFFF0000"/>
                </patternFill>
              </fill>
            </x14:dxf>
          </x14:cfRule>
          <x14:cfRule type="containsText" priority="34" operator="containsText" id="{4AD928A2-5AB6-4329-95C0-414CA659D35B}">
            <xm:f>NOT(ISERROR(SEARCH(Indicaciones!$F$38,L67)))</xm:f>
            <xm:f>Indicaciones!$F$38</xm:f>
            <x14:dxf>
              <font>
                <b/>
                <i val="0"/>
              </font>
              <fill>
                <patternFill>
                  <bgColor rgb="FFFF6600"/>
                </patternFill>
              </fill>
            </x14:dxf>
          </x14:cfRule>
          <x14:cfRule type="containsText" priority="35" operator="containsText" id="{713EFDA6-D0F7-47AB-988B-7F20271087E7}">
            <xm:f>NOT(ISERROR(SEARCH(Indicaciones!$E$39,L67)))</xm:f>
            <xm:f>Indicaciones!$E$39</xm:f>
            <x14:dxf>
              <font>
                <b/>
                <i val="0"/>
              </font>
              <fill>
                <patternFill>
                  <bgColor rgb="FFFFFF00"/>
                </patternFill>
              </fill>
            </x14:dxf>
          </x14:cfRule>
          <x14:cfRule type="containsText" priority="36" operator="containsText" id="{39695841-424B-4FE5-90F3-E38F9195B0BB}">
            <xm:f>NOT(ISERROR(SEARCH(Indicaciones!$E$11,L67)))</xm:f>
            <xm:f>Indicaciones!$E$11</xm:f>
            <x14:dxf>
              <font>
                <b/>
                <i val="0"/>
              </font>
              <fill>
                <patternFill>
                  <bgColor rgb="FF00B050"/>
                </patternFill>
              </fill>
            </x14:dxf>
          </x14:cfRule>
          <xm:sqref>X67 L67</xm:sqref>
        </x14:conditionalFormatting>
        <x14:conditionalFormatting xmlns:xm="http://schemas.microsoft.com/office/excel/2006/main">
          <x14:cfRule type="containsText" priority="13" operator="containsText" id="{4B7FF72E-0387-4F52-A6AC-406079C4CAE2}">
            <xm:f>NOT(ISERROR(SEARCH(Indicaciones!$G$37,X52)))</xm:f>
            <xm:f>Indicaciones!$G$37</xm:f>
            <x14:dxf>
              <font>
                <b/>
                <i val="0"/>
              </font>
              <fill>
                <patternFill>
                  <bgColor rgb="FFFF0000"/>
                </patternFill>
              </fill>
            </x14:dxf>
          </x14:cfRule>
          <x14:cfRule type="containsText" priority="14" operator="containsText" id="{C87B9632-6B53-46FB-BAD3-D8ED30F10328}">
            <xm:f>NOT(ISERROR(SEARCH(Indicaciones!$F$38,X52)))</xm:f>
            <xm:f>Indicaciones!$F$38</xm:f>
            <x14:dxf>
              <font>
                <b/>
                <i val="0"/>
              </font>
              <fill>
                <patternFill>
                  <bgColor rgb="FFFF6600"/>
                </patternFill>
              </fill>
            </x14:dxf>
          </x14:cfRule>
          <x14:cfRule type="containsText" priority="15" operator="containsText" id="{AC4456C8-95B3-4394-9CC1-E2353D965FEF}">
            <xm:f>NOT(ISERROR(SEARCH(Indicaciones!$E$39,X52)))</xm:f>
            <xm:f>Indicaciones!$E$39</xm:f>
            <x14:dxf>
              <font>
                <b/>
                <i val="0"/>
              </font>
              <fill>
                <patternFill>
                  <bgColor rgb="FFFFFF00"/>
                </patternFill>
              </fill>
            </x14:dxf>
          </x14:cfRule>
          <x14:cfRule type="containsText" priority="16" operator="containsText" id="{F03F739B-AFFD-45E0-B212-27032A3DA53F}">
            <xm:f>NOT(ISERROR(SEARCH(Indicaciones!$E$11,X52)))</xm:f>
            <xm:f>Indicaciones!$E$11</xm:f>
            <x14:dxf>
              <font>
                <b/>
                <i val="0"/>
              </font>
              <fill>
                <patternFill>
                  <bgColor rgb="FF00B050"/>
                </patternFill>
              </fill>
            </x14:dxf>
          </x14:cfRule>
          <xm:sqref>X52</xm:sqref>
        </x14:conditionalFormatting>
        <x14:conditionalFormatting xmlns:xm="http://schemas.microsoft.com/office/excel/2006/main">
          <x14:cfRule type="containsText" priority="9" operator="containsText" id="{B4C22A55-064D-4099-A48B-CF0643F0B5ED}">
            <xm:f>NOT(ISERROR(SEARCH(Indicaciones!$G$37,X28)))</xm:f>
            <xm:f>Indicaciones!$G$37</xm:f>
            <x14:dxf>
              <font>
                <b/>
                <i val="0"/>
              </font>
              <fill>
                <patternFill>
                  <bgColor rgb="FFFF0000"/>
                </patternFill>
              </fill>
            </x14:dxf>
          </x14:cfRule>
          <x14:cfRule type="containsText" priority="10" operator="containsText" id="{543D4AFC-EBCF-4EC9-8D48-48049EDA4DC5}">
            <xm:f>NOT(ISERROR(SEARCH(Indicaciones!$F$38,X28)))</xm:f>
            <xm:f>Indicaciones!$F$38</xm:f>
            <x14:dxf>
              <font>
                <b/>
                <i val="0"/>
              </font>
              <fill>
                <patternFill>
                  <bgColor rgb="FFFF6600"/>
                </patternFill>
              </fill>
            </x14:dxf>
          </x14:cfRule>
          <x14:cfRule type="containsText" priority="11" operator="containsText" id="{9125A5D5-BF0C-47E7-BB14-797C8B13B129}">
            <xm:f>NOT(ISERROR(SEARCH(Indicaciones!$E$39,X28)))</xm:f>
            <xm:f>Indicaciones!$E$39</xm:f>
            <x14:dxf>
              <font>
                <b/>
                <i val="0"/>
              </font>
              <fill>
                <patternFill>
                  <bgColor rgb="FFFFFF00"/>
                </patternFill>
              </fill>
            </x14:dxf>
          </x14:cfRule>
          <x14:cfRule type="containsText" priority="12" operator="containsText" id="{6DD37EB5-A50D-47D5-8DCA-123CC293E1A2}">
            <xm:f>NOT(ISERROR(SEARCH(Indicaciones!$E$11,X28)))</xm:f>
            <xm:f>Indicaciones!$E$11</xm:f>
            <x14:dxf>
              <font>
                <b/>
                <i val="0"/>
              </font>
              <fill>
                <patternFill>
                  <bgColor rgb="FF00B050"/>
                </patternFill>
              </fill>
            </x14:dxf>
          </x14:cfRule>
          <xm:sqref>X28</xm:sqref>
        </x14:conditionalFormatting>
        <x14:conditionalFormatting xmlns:xm="http://schemas.microsoft.com/office/excel/2006/main">
          <x14:cfRule type="containsText" priority="5" operator="containsText" id="{60810CD1-EA00-4506-B370-BA4A0B3876DB}">
            <xm:f>NOT(ISERROR(SEARCH(Indicaciones!$G$37,L41)))</xm:f>
            <xm:f>Indicaciones!$G$37</xm:f>
            <x14:dxf>
              <font>
                <b/>
                <i val="0"/>
              </font>
              <fill>
                <patternFill>
                  <bgColor rgb="FFFF0000"/>
                </patternFill>
              </fill>
            </x14:dxf>
          </x14:cfRule>
          <x14:cfRule type="containsText" priority="6" operator="containsText" id="{B8247D08-3AAB-4496-ABC1-40973134D0BC}">
            <xm:f>NOT(ISERROR(SEARCH(Indicaciones!$F$38,L41)))</xm:f>
            <xm:f>Indicaciones!$F$38</xm:f>
            <x14:dxf>
              <font>
                <b/>
                <i val="0"/>
              </font>
              <fill>
                <patternFill>
                  <bgColor rgb="FFFF6600"/>
                </patternFill>
              </fill>
            </x14:dxf>
          </x14:cfRule>
          <x14:cfRule type="containsText" priority="7" operator="containsText" id="{18D92DDA-6E26-48D8-B29A-6852143BF067}">
            <xm:f>NOT(ISERROR(SEARCH(Indicaciones!$E$39,L41)))</xm:f>
            <xm:f>Indicaciones!$E$39</xm:f>
            <x14:dxf>
              <font>
                <b/>
                <i val="0"/>
              </font>
              <fill>
                <patternFill>
                  <bgColor rgb="FFFFFF00"/>
                </patternFill>
              </fill>
            </x14:dxf>
          </x14:cfRule>
          <x14:cfRule type="containsText" priority="8" operator="containsText" id="{03FE6460-BEB8-4620-A51B-D9238DAEF5D7}">
            <xm:f>NOT(ISERROR(SEARCH(Indicaciones!$E$11,L41)))</xm:f>
            <xm:f>Indicaciones!$E$11</xm:f>
            <x14:dxf>
              <font>
                <b/>
                <i val="0"/>
              </font>
              <fill>
                <patternFill>
                  <bgColor rgb="FF00B050"/>
                </patternFill>
              </fill>
            </x14:dxf>
          </x14:cfRule>
          <xm:sqref>L41 X41</xm:sqref>
        </x14:conditionalFormatting>
        <x14:conditionalFormatting xmlns:xm="http://schemas.microsoft.com/office/excel/2006/main">
          <x14:cfRule type="containsText" priority="1" operator="containsText" id="{B31F607D-17F3-4C8C-B8CE-53972FA83561}">
            <xm:f>NOT(ISERROR(SEARCH(Indicaciones!$G$37,L30)))</xm:f>
            <xm:f>Indicaciones!$G$37</xm:f>
            <x14:dxf>
              <font>
                <b/>
                <i val="0"/>
              </font>
              <fill>
                <patternFill>
                  <bgColor rgb="FFFF0000"/>
                </patternFill>
              </fill>
            </x14:dxf>
          </x14:cfRule>
          <x14:cfRule type="containsText" priority="2" operator="containsText" id="{3EFA3EC5-DBB2-4EB8-B507-DC38F9F41F42}">
            <xm:f>NOT(ISERROR(SEARCH(Indicaciones!$F$38,L30)))</xm:f>
            <xm:f>Indicaciones!$F$38</xm:f>
            <x14:dxf>
              <font>
                <b/>
                <i val="0"/>
              </font>
              <fill>
                <patternFill>
                  <bgColor rgb="FFFF6600"/>
                </patternFill>
              </fill>
            </x14:dxf>
          </x14:cfRule>
          <x14:cfRule type="containsText" priority="3" operator="containsText" id="{1FEBE795-A4A2-40CB-8E5A-A0BD9970FC8C}">
            <xm:f>NOT(ISERROR(SEARCH(Indicaciones!$E$39,L30)))</xm:f>
            <xm:f>Indicaciones!$E$39</xm:f>
            <x14:dxf>
              <font>
                <b/>
                <i val="0"/>
              </font>
              <fill>
                <patternFill>
                  <bgColor rgb="FFFFFF00"/>
                </patternFill>
              </fill>
            </x14:dxf>
          </x14:cfRule>
          <x14:cfRule type="containsText" priority="4" operator="containsText" id="{C7FD5CD9-8AD9-4FE0-ADE6-91AE8B6CF827}">
            <xm:f>NOT(ISERROR(SEARCH(Indicaciones!$E$11,L30)))</xm:f>
            <xm:f>Indicaciones!$E$11</xm:f>
            <x14:dxf>
              <font>
                <b/>
                <i val="0"/>
              </font>
              <fill>
                <patternFill>
                  <bgColor rgb="FF00B050"/>
                </patternFill>
              </fill>
            </x14:dxf>
          </x14:cfRule>
          <xm:sqref>X30 L30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'E:\Plan Anticorrupción\Mapa Anticorrupción 2020\[Tablero de Riesgos y Controles Control Disciplinario.xlsx]Indicaciones'!#REF!</xm:f>
          </x14:formula1>
          <xm:sqref>G65</xm:sqref>
        </x14:dataValidation>
        <x14:dataValidation type="list" allowBlank="1" showInputMessage="1" showErrorMessage="1">
          <x14:formula1>
            <xm:f>'E:\Plan Anticorrupción\Mapa Anticorrupción 2020\[Tablero de Riesgos y Controles Gobierno 2020 NUEVO.xlsx]Indicaciones'!#REF!</xm:f>
          </x14:formula1>
          <xm:sqref>V70:W71 J70:K71 G66 G68:G71</xm:sqref>
        </x14:dataValidation>
        <x14:dataValidation type="list" allowBlank="1" showInputMessage="1" showErrorMessage="1">
          <x14:formula1>
            <xm:f>Indicaciones!$C$37:$C$41</xm:f>
          </x14:formula1>
          <xm:sqref>V10:V27 J10:J69 V29:V69</xm:sqref>
        </x14:dataValidation>
        <x14:dataValidation type="list" allowBlank="1" showInputMessage="1" showErrorMessage="1">
          <x14:formula1>
            <xm:f>Indicaciones!$D$42:$H$42</xm:f>
          </x14:formula1>
          <xm:sqref>W10:W27 K10:K69 W29:W69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60" zoomScaleNormal="60" zoomScaleSheetLayoutView="40" workbookViewId="0">
      <selection activeCell="E58" sqref="E58"/>
    </sheetView>
  </sheetViews>
  <sheetFormatPr baseColWidth="10" defaultColWidth="11.44140625" defaultRowHeight="17.399999999999999" x14ac:dyDescent="0.3"/>
  <cols>
    <col min="1" max="1" width="5.88671875" style="97" customWidth="1"/>
    <col min="2" max="2" width="30.5546875" style="97" customWidth="1"/>
    <col min="3" max="3" width="22" style="97" customWidth="1"/>
    <col min="4" max="4" width="46.44140625" style="96" customWidth="1"/>
    <col min="5" max="7" width="39.44140625" style="96" customWidth="1"/>
    <col min="8" max="8" width="27.6640625" style="96" customWidth="1"/>
    <col min="9" max="9" width="19.6640625" style="96" customWidth="1"/>
    <col min="10" max="16384" width="11.44140625" style="97"/>
  </cols>
  <sheetData>
    <row r="1" spans="1:9" ht="23.25" customHeight="1" x14ac:dyDescent="0.3">
      <c r="A1" s="230" t="s">
        <v>288</v>
      </c>
      <c r="B1" s="230" t="s">
        <v>107</v>
      </c>
      <c r="C1" s="202" t="s">
        <v>0</v>
      </c>
      <c r="D1" s="231" t="s">
        <v>1</v>
      </c>
      <c r="E1" s="230" t="s">
        <v>2</v>
      </c>
      <c r="F1" s="231" t="s">
        <v>13</v>
      </c>
      <c r="G1" s="231"/>
      <c r="H1" s="231" t="s">
        <v>19</v>
      </c>
      <c r="I1" s="227" t="s">
        <v>5</v>
      </c>
    </row>
    <row r="2" spans="1:9" ht="52.2" x14ac:dyDescent="0.3">
      <c r="A2" s="230"/>
      <c r="B2" s="230"/>
      <c r="C2" s="202"/>
      <c r="D2" s="231"/>
      <c r="E2" s="230"/>
      <c r="F2" s="104" t="s">
        <v>14</v>
      </c>
      <c r="G2" s="104" t="s">
        <v>17</v>
      </c>
      <c r="H2" s="231"/>
      <c r="I2" s="227"/>
    </row>
    <row r="3" spans="1:9" ht="120" customHeight="1" x14ac:dyDescent="0.3">
      <c r="A3" s="49">
        <v>1</v>
      </c>
      <c r="B3" s="50" t="s">
        <v>298</v>
      </c>
      <c r="C3" s="51" t="s">
        <v>90</v>
      </c>
      <c r="D3" s="44" t="s">
        <v>97</v>
      </c>
      <c r="E3" s="44" t="s">
        <v>351</v>
      </c>
      <c r="F3" s="45" t="s">
        <v>295</v>
      </c>
      <c r="G3" s="45" t="s">
        <v>279</v>
      </c>
      <c r="H3" s="45" t="s">
        <v>280</v>
      </c>
      <c r="I3" s="92" t="s">
        <v>99</v>
      </c>
    </row>
    <row r="4" spans="1:9" ht="158.25" customHeight="1" x14ac:dyDescent="0.3">
      <c r="A4" s="49">
        <v>2</v>
      </c>
      <c r="B4" s="50" t="s">
        <v>299</v>
      </c>
      <c r="C4" s="135" t="s">
        <v>92</v>
      </c>
      <c r="D4" s="44" t="s">
        <v>272</v>
      </c>
      <c r="E4" s="44" t="s">
        <v>100</v>
      </c>
      <c r="F4" s="45" t="s">
        <v>281</v>
      </c>
      <c r="G4" s="45" t="s">
        <v>101</v>
      </c>
      <c r="H4" s="45" t="s">
        <v>282</v>
      </c>
      <c r="I4" s="92" t="s">
        <v>99</v>
      </c>
    </row>
    <row r="5" spans="1:9" ht="180" customHeight="1" x14ac:dyDescent="0.3">
      <c r="A5" s="49">
        <v>3</v>
      </c>
      <c r="B5" s="56" t="s">
        <v>300</v>
      </c>
      <c r="C5" s="135" t="s">
        <v>93</v>
      </c>
      <c r="D5" s="44" t="s">
        <v>328</v>
      </c>
      <c r="E5" s="44" t="s">
        <v>111</v>
      </c>
      <c r="F5" s="45" t="s">
        <v>283</v>
      </c>
      <c r="G5" s="45" t="s">
        <v>103</v>
      </c>
      <c r="H5" s="45" t="s">
        <v>372</v>
      </c>
      <c r="I5" s="92" t="s">
        <v>102</v>
      </c>
    </row>
    <row r="6" spans="1:9" ht="121.8" x14ac:dyDescent="0.3">
      <c r="A6" s="49">
        <v>4</v>
      </c>
      <c r="B6" s="56" t="s">
        <v>301</v>
      </c>
      <c r="C6" s="135" t="s">
        <v>94</v>
      </c>
      <c r="D6" s="44" t="s">
        <v>95</v>
      </c>
      <c r="E6" s="44" t="s">
        <v>375</v>
      </c>
      <c r="F6" s="45" t="s">
        <v>284</v>
      </c>
      <c r="G6" s="46" t="s">
        <v>346</v>
      </c>
      <c r="H6" s="45" t="s">
        <v>105</v>
      </c>
      <c r="I6" s="92" t="s">
        <v>99</v>
      </c>
    </row>
    <row r="7" spans="1:9" ht="121.8" x14ac:dyDescent="0.3">
      <c r="A7" s="49">
        <v>5</v>
      </c>
      <c r="B7" s="80" t="s">
        <v>302</v>
      </c>
      <c r="C7" s="54" t="s">
        <v>92</v>
      </c>
      <c r="D7" s="44" t="s">
        <v>114</v>
      </c>
      <c r="E7" s="44" t="s">
        <v>352</v>
      </c>
      <c r="F7" s="45" t="s">
        <v>116</v>
      </c>
      <c r="G7" s="45" t="s">
        <v>119</v>
      </c>
      <c r="H7" s="45" t="s">
        <v>120</v>
      </c>
      <c r="I7" s="92" t="s">
        <v>102</v>
      </c>
    </row>
    <row r="8" spans="1:9" x14ac:dyDescent="0.3">
      <c r="A8" s="230" t="s">
        <v>288</v>
      </c>
      <c r="B8" s="230" t="s">
        <v>107</v>
      </c>
      <c r="C8" s="202" t="s">
        <v>0</v>
      </c>
      <c r="D8" s="231" t="s">
        <v>1</v>
      </c>
      <c r="E8" s="230" t="s">
        <v>2</v>
      </c>
      <c r="F8" s="231" t="s">
        <v>13</v>
      </c>
      <c r="G8" s="231"/>
      <c r="H8" s="231" t="s">
        <v>19</v>
      </c>
      <c r="I8" s="227" t="s">
        <v>5</v>
      </c>
    </row>
    <row r="9" spans="1:9" ht="52.2" x14ac:dyDescent="0.3">
      <c r="A9" s="230"/>
      <c r="B9" s="230"/>
      <c r="C9" s="202"/>
      <c r="D9" s="231"/>
      <c r="E9" s="230"/>
      <c r="F9" s="133" t="s">
        <v>14</v>
      </c>
      <c r="G9" s="133" t="s">
        <v>17</v>
      </c>
      <c r="H9" s="231"/>
      <c r="I9" s="227"/>
    </row>
    <row r="10" spans="1:9" ht="104.4" x14ac:dyDescent="0.3">
      <c r="A10" s="49">
        <v>6</v>
      </c>
      <c r="B10" s="65" t="s">
        <v>302</v>
      </c>
      <c r="C10" s="135" t="s">
        <v>94</v>
      </c>
      <c r="D10" s="44" t="s">
        <v>121</v>
      </c>
      <c r="E10" s="44" t="s">
        <v>353</v>
      </c>
      <c r="F10" s="45" t="s">
        <v>122</v>
      </c>
      <c r="G10" s="45" t="s">
        <v>122</v>
      </c>
      <c r="H10" s="45" t="s">
        <v>120</v>
      </c>
      <c r="I10" s="92" t="s">
        <v>102</v>
      </c>
    </row>
    <row r="11" spans="1:9" ht="156.6" x14ac:dyDescent="0.3">
      <c r="A11" s="49">
        <v>7</v>
      </c>
      <c r="B11" s="67" t="s">
        <v>303</v>
      </c>
      <c r="C11" s="135" t="s">
        <v>93</v>
      </c>
      <c r="D11" s="44" t="s">
        <v>333</v>
      </c>
      <c r="E11" s="44" t="s">
        <v>334</v>
      </c>
      <c r="F11" s="45" t="s">
        <v>146</v>
      </c>
      <c r="G11" s="45" t="s">
        <v>147</v>
      </c>
      <c r="H11" s="45" t="s">
        <v>148</v>
      </c>
      <c r="I11" s="92" t="s">
        <v>164</v>
      </c>
    </row>
    <row r="12" spans="1:9" ht="191.4" x14ac:dyDescent="0.3">
      <c r="A12" s="49">
        <v>8</v>
      </c>
      <c r="B12" s="67" t="s">
        <v>420</v>
      </c>
      <c r="C12" s="136" t="s">
        <v>94</v>
      </c>
      <c r="D12" s="59" t="s">
        <v>189</v>
      </c>
      <c r="E12" s="59" t="s">
        <v>190</v>
      </c>
      <c r="F12" s="61" t="s">
        <v>196</v>
      </c>
      <c r="G12" s="61" t="s">
        <v>198</v>
      </c>
      <c r="H12" s="134" t="s">
        <v>384</v>
      </c>
      <c r="I12" s="92" t="s">
        <v>192</v>
      </c>
    </row>
    <row r="13" spans="1:9" ht="117" customHeight="1" x14ac:dyDescent="0.3">
      <c r="A13" s="49">
        <v>9</v>
      </c>
      <c r="B13" s="67" t="s">
        <v>304</v>
      </c>
      <c r="C13" s="49" t="s">
        <v>125</v>
      </c>
      <c r="D13" s="44" t="s">
        <v>126</v>
      </c>
      <c r="E13" s="45" t="s">
        <v>296</v>
      </c>
      <c r="F13" s="45" t="s">
        <v>149</v>
      </c>
      <c r="G13" s="92" t="s">
        <v>150</v>
      </c>
      <c r="H13" s="45" t="s">
        <v>151</v>
      </c>
      <c r="I13" s="92" t="s">
        <v>102</v>
      </c>
    </row>
    <row r="14" spans="1:9" ht="87" x14ac:dyDescent="0.3">
      <c r="A14" s="49">
        <v>10</v>
      </c>
      <c r="B14" s="68" t="s">
        <v>305</v>
      </c>
      <c r="C14" s="51" t="s">
        <v>90</v>
      </c>
      <c r="D14" s="44" t="s">
        <v>130</v>
      </c>
      <c r="E14" s="44" t="s">
        <v>131</v>
      </c>
      <c r="F14" s="45" t="s">
        <v>133</v>
      </c>
      <c r="G14" s="45" t="s">
        <v>136</v>
      </c>
      <c r="H14" s="45" t="s">
        <v>137</v>
      </c>
      <c r="I14" s="92" t="s">
        <v>422</v>
      </c>
    </row>
    <row r="15" spans="1:9" x14ac:dyDescent="0.3">
      <c r="A15" s="230" t="s">
        <v>288</v>
      </c>
      <c r="B15" s="230" t="s">
        <v>107</v>
      </c>
      <c r="C15" s="202" t="s">
        <v>0</v>
      </c>
      <c r="D15" s="231" t="s">
        <v>1</v>
      </c>
      <c r="E15" s="230" t="s">
        <v>2</v>
      </c>
      <c r="F15" s="231" t="s">
        <v>13</v>
      </c>
      <c r="G15" s="231"/>
      <c r="H15" s="231" t="s">
        <v>19</v>
      </c>
      <c r="I15" s="227" t="s">
        <v>5</v>
      </c>
    </row>
    <row r="16" spans="1:9" ht="52.2" x14ac:dyDescent="0.3">
      <c r="A16" s="230"/>
      <c r="B16" s="230"/>
      <c r="C16" s="202"/>
      <c r="D16" s="231"/>
      <c r="E16" s="230"/>
      <c r="F16" s="133" t="s">
        <v>14</v>
      </c>
      <c r="G16" s="133" t="s">
        <v>17</v>
      </c>
      <c r="H16" s="231"/>
      <c r="I16" s="227"/>
    </row>
    <row r="17" spans="1:9" ht="121.8" x14ac:dyDescent="0.3">
      <c r="A17" s="49">
        <v>11</v>
      </c>
      <c r="B17" s="50" t="s">
        <v>307</v>
      </c>
      <c r="C17" s="135" t="s">
        <v>94</v>
      </c>
      <c r="D17" s="44" t="s">
        <v>177</v>
      </c>
      <c r="E17" s="44" t="s">
        <v>178</v>
      </c>
      <c r="F17" s="45" t="s">
        <v>141</v>
      </c>
      <c r="G17" s="45" t="s">
        <v>180</v>
      </c>
      <c r="H17" s="45" t="s">
        <v>140</v>
      </c>
      <c r="I17" s="92" t="s">
        <v>102</v>
      </c>
    </row>
    <row r="18" spans="1:9" ht="87" x14ac:dyDescent="0.3">
      <c r="A18" s="49">
        <v>12</v>
      </c>
      <c r="B18" s="67" t="s">
        <v>308</v>
      </c>
      <c r="C18" s="135" t="s">
        <v>145</v>
      </c>
      <c r="D18" s="44" t="s">
        <v>179</v>
      </c>
      <c r="E18" s="44" t="s">
        <v>335</v>
      </c>
      <c r="F18" s="45" t="s">
        <v>182</v>
      </c>
      <c r="G18" s="45" t="s">
        <v>185</v>
      </c>
      <c r="H18" s="45" t="s">
        <v>181</v>
      </c>
      <c r="I18" s="92" t="s">
        <v>102</v>
      </c>
    </row>
    <row r="19" spans="1:9" ht="156.6" x14ac:dyDescent="0.3">
      <c r="A19" s="49">
        <v>13</v>
      </c>
      <c r="B19" s="50" t="s">
        <v>309</v>
      </c>
      <c r="C19" s="99" t="s">
        <v>92</v>
      </c>
      <c r="D19" s="45" t="s">
        <v>369</v>
      </c>
      <c r="E19" s="45" t="s">
        <v>370</v>
      </c>
      <c r="F19" s="45" t="s">
        <v>160</v>
      </c>
      <c r="G19" s="57" t="s">
        <v>162</v>
      </c>
      <c r="H19" s="45" t="s">
        <v>271</v>
      </c>
      <c r="I19" s="92" t="s">
        <v>164</v>
      </c>
    </row>
    <row r="20" spans="1:9" ht="121.8" x14ac:dyDescent="0.3">
      <c r="A20" s="49">
        <v>14</v>
      </c>
      <c r="B20" s="50" t="s">
        <v>310</v>
      </c>
      <c r="C20" s="54" t="s">
        <v>92</v>
      </c>
      <c r="D20" s="58" t="s">
        <v>155</v>
      </c>
      <c r="E20" s="58" t="s">
        <v>371</v>
      </c>
      <c r="F20" s="46" t="s">
        <v>166</v>
      </c>
      <c r="G20" s="46" t="s">
        <v>168</v>
      </c>
      <c r="H20" s="45" t="s">
        <v>163</v>
      </c>
      <c r="I20" s="92" t="s">
        <v>164</v>
      </c>
    </row>
    <row r="21" spans="1:9" ht="139.19999999999999" x14ac:dyDescent="0.3">
      <c r="A21" s="49">
        <v>15</v>
      </c>
      <c r="B21" s="50" t="s">
        <v>311</v>
      </c>
      <c r="C21" s="135" t="s">
        <v>125</v>
      </c>
      <c r="D21" s="44" t="s">
        <v>157</v>
      </c>
      <c r="E21" s="44" t="s">
        <v>158</v>
      </c>
      <c r="F21" s="45" t="s">
        <v>170</v>
      </c>
      <c r="G21" s="46" t="s">
        <v>173</v>
      </c>
      <c r="H21" s="45" t="s">
        <v>174</v>
      </c>
      <c r="I21" s="92" t="s">
        <v>164</v>
      </c>
    </row>
    <row r="22" spans="1:9" x14ac:dyDescent="0.3">
      <c r="A22" s="230" t="s">
        <v>288</v>
      </c>
      <c r="B22" s="230" t="s">
        <v>107</v>
      </c>
      <c r="C22" s="202" t="s">
        <v>0</v>
      </c>
      <c r="D22" s="231" t="s">
        <v>1</v>
      </c>
      <c r="E22" s="230" t="s">
        <v>2</v>
      </c>
      <c r="F22" s="231" t="s">
        <v>13</v>
      </c>
      <c r="G22" s="231"/>
      <c r="H22" s="231" t="s">
        <v>19</v>
      </c>
      <c r="I22" s="227" t="s">
        <v>5</v>
      </c>
    </row>
    <row r="23" spans="1:9" ht="52.2" x14ac:dyDescent="0.3">
      <c r="A23" s="230"/>
      <c r="B23" s="230"/>
      <c r="C23" s="202"/>
      <c r="D23" s="231"/>
      <c r="E23" s="230"/>
      <c r="F23" s="133" t="s">
        <v>14</v>
      </c>
      <c r="G23" s="133" t="s">
        <v>17</v>
      </c>
      <c r="H23" s="231"/>
      <c r="I23" s="227"/>
    </row>
    <row r="24" spans="1:9" ht="156.6" x14ac:dyDescent="0.3">
      <c r="A24" s="49">
        <v>16</v>
      </c>
      <c r="B24" s="50" t="s">
        <v>312</v>
      </c>
      <c r="C24" s="136" t="s">
        <v>145</v>
      </c>
      <c r="D24" s="59" t="s">
        <v>373</v>
      </c>
      <c r="E24" s="59" t="s">
        <v>354</v>
      </c>
      <c r="F24" s="60" t="s">
        <v>361</v>
      </c>
      <c r="G24" s="61" t="s">
        <v>195</v>
      </c>
      <c r="H24" s="45" t="s">
        <v>191</v>
      </c>
      <c r="I24" s="92" t="s">
        <v>192</v>
      </c>
    </row>
    <row r="25" spans="1:9" ht="191.4" x14ac:dyDescent="0.3">
      <c r="A25" s="49">
        <v>17</v>
      </c>
      <c r="B25" s="56" t="s">
        <v>313</v>
      </c>
      <c r="C25" s="136" t="s">
        <v>94</v>
      </c>
      <c r="D25" s="59" t="s">
        <v>189</v>
      </c>
      <c r="E25" s="59" t="s">
        <v>190</v>
      </c>
      <c r="F25" s="61" t="s">
        <v>196</v>
      </c>
      <c r="G25" s="61" t="s">
        <v>198</v>
      </c>
      <c r="H25" s="45" t="s">
        <v>191</v>
      </c>
      <c r="I25" s="92" t="s">
        <v>192</v>
      </c>
    </row>
    <row r="26" spans="1:9" ht="93.75" customHeight="1" x14ac:dyDescent="0.3">
      <c r="A26" s="49">
        <v>18</v>
      </c>
      <c r="B26" s="50" t="s">
        <v>340</v>
      </c>
      <c r="C26" s="135" t="s">
        <v>93</v>
      </c>
      <c r="D26" s="44" t="s">
        <v>199</v>
      </c>
      <c r="E26" s="44" t="s">
        <v>336</v>
      </c>
      <c r="F26" s="45" t="s">
        <v>203</v>
      </c>
      <c r="G26" s="62" t="s">
        <v>345</v>
      </c>
      <c r="H26" s="45" t="s">
        <v>205</v>
      </c>
      <c r="I26" s="92" t="s">
        <v>102</v>
      </c>
    </row>
    <row r="27" spans="1:9" ht="135" customHeight="1" x14ac:dyDescent="0.3">
      <c r="A27" s="49">
        <v>19</v>
      </c>
      <c r="B27" s="50" t="s">
        <v>342</v>
      </c>
      <c r="C27" s="135" t="s">
        <v>92</v>
      </c>
      <c r="D27" s="44" t="s">
        <v>343</v>
      </c>
      <c r="E27" s="44" t="s">
        <v>355</v>
      </c>
      <c r="F27" s="45" t="s">
        <v>378</v>
      </c>
      <c r="G27" s="45" t="s">
        <v>376</v>
      </c>
      <c r="H27" s="45" t="s">
        <v>205</v>
      </c>
      <c r="I27" s="92" t="s">
        <v>377</v>
      </c>
    </row>
    <row r="28" spans="1:9" ht="191.4" x14ac:dyDescent="0.3">
      <c r="A28" s="49">
        <v>20</v>
      </c>
      <c r="B28" s="50" t="s">
        <v>419</v>
      </c>
      <c r="C28" s="136" t="s">
        <v>94</v>
      </c>
      <c r="D28" s="59" t="s">
        <v>189</v>
      </c>
      <c r="E28" s="59" t="s">
        <v>190</v>
      </c>
      <c r="F28" s="61" t="s">
        <v>196</v>
      </c>
      <c r="G28" s="61" t="s">
        <v>198</v>
      </c>
      <c r="H28" s="45" t="s">
        <v>379</v>
      </c>
      <c r="I28" s="92" t="s">
        <v>192</v>
      </c>
    </row>
    <row r="29" spans="1:9" x14ac:dyDescent="0.3">
      <c r="A29" s="230" t="s">
        <v>288</v>
      </c>
      <c r="B29" s="230" t="s">
        <v>107</v>
      </c>
      <c r="C29" s="202" t="s">
        <v>0</v>
      </c>
      <c r="D29" s="231" t="s">
        <v>1</v>
      </c>
      <c r="E29" s="230" t="s">
        <v>2</v>
      </c>
      <c r="F29" s="231" t="s">
        <v>13</v>
      </c>
      <c r="G29" s="231"/>
      <c r="H29" s="231" t="s">
        <v>19</v>
      </c>
      <c r="I29" s="227" t="s">
        <v>5</v>
      </c>
    </row>
    <row r="30" spans="1:9" ht="52.2" x14ac:dyDescent="0.3">
      <c r="A30" s="230"/>
      <c r="B30" s="230"/>
      <c r="C30" s="202"/>
      <c r="D30" s="231"/>
      <c r="E30" s="230"/>
      <c r="F30" s="133" t="s">
        <v>14</v>
      </c>
      <c r="G30" s="133" t="s">
        <v>17</v>
      </c>
      <c r="H30" s="231"/>
      <c r="I30" s="227"/>
    </row>
    <row r="31" spans="1:9" ht="156.6" x14ac:dyDescent="0.3">
      <c r="A31" s="49">
        <v>21</v>
      </c>
      <c r="B31" s="50" t="s">
        <v>314</v>
      </c>
      <c r="C31" s="135" t="s">
        <v>208</v>
      </c>
      <c r="D31" s="45" t="s">
        <v>324</v>
      </c>
      <c r="E31" s="44" t="s">
        <v>209</v>
      </c>
      <c r="F31" s="45" t="s">
        <v>211</v>
      </c>
      <c r="G31" s="45" t="s">
        <v>275</v>
      </c>
      <c r="H31" s="45" t="s">
        <v>212</v>
      </c>
      <c r="I31" s="92" t="s">
        <v>213</v>
      </c>
    </row>
    <row r="32" spans="1:9" ht="276" customHeight="1" x14ac:dyDescent="0.3">
      <c r="A32" s="49">
        <v>22</v>
      </c>
      <c r="B32" s="67" t="s">
        <v>315</v>
      </c>
      <c r="C32" s="135" t="s">
        <v>94</v>
      </c>
      <c r="D32" s="44" t="s">
        <v>210</v>
      </c>
      <c r="E32" s="98" t="s">
        <v>356</v>
      </c>
      <c r="F32" s="46" t="s">
        <v>216</v>
      </c>
      <c r="G32" s="46" t="s">
        <v>214</v>
      </c>
      <c r="H32" s="45" t="s">
        <v>215</v>
      </c>
      <c r="I32" s="92" t="s">
        <v>102</v>
      </c>
    </row>
    <row r="33" spans="1:9" ht="139.19999999999999" x14ac:dyDescent="0.3">
      <c r="A33" s="49">
        <v>23</v>
      </c>
      <c r="B33" s="67" t="s">
        <v>217</v>
      </c>
      <c r="C33" s="135" t="s">
        <v>145</v>
      </c>
      <c r="D33" s="44" t="s">
        <v>337</v>
      </c>
      <c r="E33" s="45" t="s">
        <v>357</v>
      </c>
      <c r="F33" s="45" t="s">
        <v>219</v>
      </c>
      <c r="G33" s="45" t="s">
        <v>220</v>
      </c>
      <c r="H33" s="45" t="s">
        <v>218</v>
      </c>
      <c r="I33" s="92" t="s">
        <v>213</v>
      </c>
    </row>
    <row r="34" spans="1:9" ht="191.4" x14ac:dyDescent="0.3">
      <c r="A34" s="49">
        <v>24</v>
      </c>
      <c r="B34" s="67" t="s">
        <v>217</v>
      </c>
      <c r="C34" s="136" t="s">
        <v>94</v>
      </c>
      <c r="D34" s="59" t="s">
        <v>189</v>
      </c>
      <c r="E34" s="59" t="s">
        <v>190</v>
      </c>
      <c r="F34" s="61" t="s">
        <v>196</v>
      </c>
      <c r="G34" s="61" t="s">
        <v>198</v>
      </c>
      <c r="H34" s="134" t="s">
        <v>383</v>
      </c>
      <c r="I34" s="92" t="s">
        <v>192</v>
      </c>
    </row>
    <row r="35" spans="1:9" x14ac:dyDescent="0.3">
      <c r="A35" s="230" t="s">
        <v>288</v>
      </c>
      <c r="B35" s="230" t="s">
        <v>107</v>
      </c>
      <c r="C35" s="202" t="s">
        <v>0</v>
      </c>
      <c r="D35" s="231" t="s">
        <v>1</v>
      </c>
      <c r="E35" s="230" t="s">
        <v>2</v>
      </c>
      <c r="F35" s="231" t="s">
        <v>13</v>
      </c>
      <c r="G35" s="231"/>
      <c r="H35" s="231" t="s">
        <v>19</v>
      </c>
      <c r="I35" s="227" t="s">
        <v>5</v>
      </c>
    </row>
    <row r="36" spans="1:9" ht="52.2" x14ac:dyDescent="0.3">
      <c r="A36" s="230"/>
      <c r="B36" s="230"/>
      <c r="C36" s="202"/>
      <c r="D36" s="231"/>
      <c r="E36" s="230"/>
      <c r="F36" s="133" t="s">
        <v>14</v>
      </c>
      <c r="G36" s="133" t="s">
        <v>17</v>
      </c>
      <c r="H36" s="231"/>
      <c r="I36" s="227"/>
    </row>
    <row r="37" spans="1:9" ht="87" x14ac:dyDescent="0.3">
      <c r="A37" s="49">
        <v>25</v>
      </c>
      <c r="B37" s="50" t="s">
        <v>316</v>
      </c>
      <c r="C37" s="54" t="s">
        <v>92</v>
      </c>
      <c r="D37" s="63" t="s">
        <v>222</v>
      </c>
      <c r="E37" s="63" t="s">
        <v>358</v>
      </c>
      <c r="F37" s="45" t="s">
        <v>225</v>
      </c>
      <c r="G37" s="45" t="s">
        <v>362</v>
      </c>
      <c r="H37" s="45" t="s">
        <v>224</v>
      </c>
      <c r="I37" s="92" t="s">
        <v>377</v>
      </c>
    </row>
    <row r="38" spans="1:9" ht="191.4" x14ac:dyDescent="0.3">
      <c r="A38" s="49">
        <v>26</v>
      </c>
      <c r="B38" s="50" t="s">
        <v>316</v>
      </c>
      <c r="C38" s="136" t="s">
        <v>94</v>
      </c>
      <c r="D38" s="59" t="s">
        <v>189</v>
      </c>
      <c r="E38" s="59" t="s">
        <v>190</v>
      </c>
      <c r="F38" s="61" t="s">
        <v>196</v>
      </c>
      <c r="G38" s="61" t="s">
        <v>198</v>
      </c>
      <c r="H38" s="134" t="s">
        <v>385</v>
      </c>
      <c r="I38" s="92" t="s">
        <v>192</v>
      </c>
    </row>
    <row r="39" spans="1:9" ht="109.5" customHeight="1" x14ac:dyDescent="0.3">
      <c r="A39" s="49">
        <v>27</v>
      </c>
      <c r="B39" s="50" t="s">
        <v>428</v>
      </c>
      <c r="C39" s="54" t="s">
        <v>145</v>
      </c>
      <c r="D39" s="58" t="s">
        <v>179</v>
      </c>
      <c r="E39" s="46" t="s">
        <v>427</v>
      </c>
      <c r="F39" s="46" t="s">
        <v>423</v>
      </c>
      <c r="G39" s="46" t="s">
        <v>424</v>
      </c>
      <c r="H39" s="46" t="s">
        <v>229</v>
      </c>
      <c r="I39" s="92" t="s">
        <v>377</v>
      </c>
    </row>
    <row r="40" spans="1:9" ht="121.8" x14ac:dyDescent="0.3">
      <c r="A40" s="49">
        <v>28</v>
      </c>
      <c r="B40" s="50" t="s">
        <v>317</v>
      </c>
      <c r="C40" s="135" t="s">
        <v>94</v>
      </c>
      <c r="D40" s="44" t="s">
        <v>139</v>
      </c>
      <c r="E40" s="44" t="s">
        <v>359</v>
      </c>
      <c r="F40" s="45" t="s">
        <v>348</v>
      </c>
      <c r="G40" s="45" t="s">
        <v>232</v>
      </c>
      <c r="H40" s="45" t="s">
        <v>229</v>
      </c>
      <c r="I40" s="92" t="s">
        <v>377</v>
      </c>
    </row>
    <row r="41" spans="1:9" ht="156.6" x14ac:dyDescent="0.3">
      <c r="A41" s="49">
        <v>29</v>
      </c>
      <c r="B41" s="67" t="s">
        <v>233</v>
      </c>
      <c r="C41" s="135" t="s">
        <v>125</v>
      </c>
      <c r="D41" s="44" t="s">
        <v>235</v>
      </c>
      <c r="E41" s="44" t="s">
        <v>236</v>
      </c>
      <c r="F41" s="45" t="s">
        <v>364</v>
      </c>
      <c r="G41" s="45" t="s">
        <v>241</v>
      </c>
      <c r="H41" s="45" t="s">
        <v>238</v>
      </c>
      <c r="I41" s="92" t="s">
        <v>102</v>
      </c>
    </row>
    <row r="42" spans="1:9" ht="104.4" x14ac:dyDescent="0.3">
      <c r="A42" s="49">
        <v>30</v>
      </c>
      <c r="B42" s="67" t="s">
        <v>233</v>
      </c>
      <c r="C42" s="135" t="s">
        <v>94</v>
      </c>
      <c r="D42" s="57" t="s">
        <v>237</v>
      </c>
      <c r="E42" s="44" t="s">
        <v>359</v>
      </c>
      <c r="F42" s="45" t="s">
        <v>242</v>
      </c>
      <c r="G42" s="45" t="s">
        <v>245</v>
      </c>
      <c r="H42" s="45" t="s">
        <v>238</v>
      </c>
      <c r="I42" s="92" t="s">
        <v>99</v>
      </c>
    </row>
    <row r="43" spans="1:9" x14ac:dyDescent="0.3">
      <c r="A43" s="230" t="s">
        <v>288</v>
      </c>
      <c r="B43" s="230" t="s">
        <v>107</v>
      </c>
      <c r="C43" s="202" t="s">
        <v>0</v>
      </c>
      <c r="D43" s="231" t="s">
        <v>1</v>
      </c>
      <c r="E43" s="230" t="s">
        <v>2</v>
      </c>
      <c r="F43" s="231" t="s">
        <v>13</v>
      </c>
      <c r="G43" s="231"/>
      <c r="H43" s="231" t="s">
        <v>19</v>
      </c>
      <c r="I43" s="227" t="s">
        <v>5</v>
      </c>
    </row>
    <row r="44" spans="1:9" ht="52.2" x14ac:dyDescent="0.3">
      <c r="A44" s="230"/>
      <c r="B44" s="230"/>
      <c r="C44" s="202"/>
      <c r="D44" s="231"/>
      <c r="E44" s="230"/>
      <c r="F44" s="104" t="s">
        <v>14</v>
      </c>
      <c r="G44" s="104" t="s">
        <v>17</v>
      </c>
      <c r="H44" s="231"/>
      <c r="I44" s="227"/>
    </row>
    <row r="45" spans="1:9" ht="104.4" x14ac:dyDescent="0.3">
      <c r="A45" s="49">
        <v>31</v>
      </c>
      <c r="B45" s="50" t="s">
        <v>318</v>
      </c>
      <c r="C45" s="135" t="s">
        <v>145</v>
      </c>
      <c r="D45" s="64" t="s">
        <v>246</v>
      </c>
      <c r="E45" s="44" t="s">
        <v>247</v>
      </c>
      <c r="F45" s="45" t="s">
        <v>251</v>
      </c>
      <c r="G45" s="45" t="s">
        <v>254</v>
      </c>
      <c r="H45" s="45" t="s">
        <v>255</v>
      </c>
      <c r="I45" s="92" t="s">
        <v>213</v>
      </c>
    </row>
    <row r="46" spans="1:9" ht="191.4" x14ac:dyDescent="0.3">
      <c r="A46" s="49">
        <v>32</v>
      </c>
      <c r="B46" s="50" t="s">
        <v>318</v>
      </c>
      <c r="C46" s="136" t="s">
        <v>94</v>
      </c>
      <c r="D46" s="59" t="s">
        <v>189</v>
      </c>
      <c r="E46" s="59" t="s">
        <v>190</v>
      </c>
      <c r="F46" s="61" t="s">
        <v>196</v>
      </c>
      <c r="G46" s="61" t="s">
        <v>198</v>
      </c>
      <c r="H46" s="134" t="s">
        <v>382</v>
      </c>
      <c r="I46" s="92" t="s">
        <v>192</v>
      </c>
    </row>
    <row r="47" spans="1:9" ht="121.8" x14ac:dyDescent="0.3">
      <c r="A47" s="49">
        <v>33</v>
      </c>
      <c r="B47" s="50" t="s">
        <v>319</v>
      </c>
      <c r="C47" s="135" t="s">
        <v>92</v>
      </c>
      <c r="D47" s="44" t="s">
        <v>248</v>
      </c>
      <c r="E47" s="57" t="s">
        <v>249</v>
      </c>
      <c r="F47" s="45" t="s">
        <v>325</v>
      </c>
      <c r="G47" s="45" t="s">
        <v>258</v>
      </c>
      <c r="H47" s="45" t="s">
        <v>255</v>
      </c>
      <c r="I47" s="92" t="s">
        <v>259</v>
      </c>
    </row>
    <row r="48" spans="1:9" ht="121.8" x14ac:dyDescent="0.3">
      <c r="A48" s="49">
        <v>34</v>
      </c>
      <c r="B48" s="67" t="s">
        <v>320</v>
      </c>
      <c r="C48" s="49" t="s">
        <v>93</v>
      </c>
      <c r="D48" s="57" t="s">
        <v>290</v>
      </c>
      <c r="E48" s="44" t="s">
        <v>360</v>
      </c>
      <c r="F48" s="45" t="s">
        <v>326</v>
      </c>
      <c r="G48" s="45" t="s">
        <v>292</v>
      </c>
      <c r="H48" s="45" t="s">
        <v>293</v>
      </c>
      <c r="I48" s="92" t="s">
        <v>294</v>
      </c>
    </row>
    <row r="49" spans="1:9" ht="104.4" x14ac:dyDescent="0.3">
      <c r="A49" s="49">
        <v>35</v>
      </c>
      <c r="B49" s="67" t="s">
        <v>321</v>
      </c>
      <c r="C49" s="49" t="s">
        <v>93</v>
      </c>
      <c r="D49" s="44" t="s">
        <v>262</v>
      </c>
      <c r="E49" s="44" t="s">
        <v>349</v>
      </c>
      <c r="F49" s="45" t="s">
        <v>366</v>
      </c>
      <c r="G49" s="45" t="s">
        <v>263</v>
      </c>
      <c r="H49" s="45" t="s">
        <v>264</v>
      </c>
      <c r="I49" s="92" t="s">
        <v>213</v>
      </c>
    </row>
    <row r="50" spans="1:9" x14ac:dyDescent="0.3">
      <c r="A50" s="230" t="s">
        <v>288</v>
      </c>
      <c r="B50" s="230" t="s">
        <v>107</v>
      </c>
      <c r="C50" s="202" t="s">
        <v>0</v>
      </c>
      <c r="D50" s="231" t="s">
        <v>1</v>
      </c>
      <c r="E50" s="230" t="s">
        <v>2</v>
      </c>
      <c r="F50" s="231" t="s">
        <v>13</v>
      </c>
      <c r="G50" s="231"/>
      <c r="H50" s="231" t="s">
        <v>19</v>
      </c>
      <c r="I50" s="227" t="s">
        <v>5</v>
      </c>
    </row>
    <row r="51" spans="1:9" ht="52.2" x14ac:dyDescent="0.3">
      <c r="A51" s="230"/>
      <c r="B51" s="230"/>
      <c r="C51" s="202"/>
      <c r="D51" s="231"/>
      <c r="E51" s="230"/>
      <c r="F51" s="133" t="s">
        <v>14</v>
      </c>
      <c r="G51" s="133" t="s">
        <v>17</v>
      </c>
      <c r="H51" s="231"/>
      <c r="I51" s="227"/>
    </row>
    <row r="52" spans="1:9" ht="121.8" x14ac:dyDescent="0.3">
      <c r="A52" s="49">
        <v>36</v>
      </c>
      <c r="B52" s="50" t="s">
        <v>322</v>
      </c>
      <c r="C52" s="49" t="s">
        <v>93</v>
      </c>
      <c r="D52" s="57" t="s">
        <v>332</v>
      </c>
      <c r="E52" s="44" t="s">
        <v>111</v>
      </c>
      <c r="F52" s="45" t="s">
        <v>365</v>
      </c>
      <c r="G52" s="45" t="s">
        <v>350</v>
      </c>
      <c r="H52" s="45" t="s">
        <v>265</v>
      </c>
      <c r="I52" s="92" t="s">
        <v>259</v>
      </c>
    </row>
    <row r="53" spans="1:9" ht="191.4" x14ac:dyDescent="0.3">
      <c r="A53" s="49">
        <v>37</v>
      </c>
      <c r="B53" s="50" t="s">
        <v>323</v>
      </c>
      <c r="C53" s="136" t="s">
        <v>94</v>
      </c>
      <c r="D53" s="59" t="s">
        <v>189</v>
      </c>
      <c r="E53" s="59" t="s">
        <v>190</v>
      </c>
      <c r="F53" s="61" t="s">
        <v>196</v>
      </c>
      <c r="G53" s="61" t="s">
        <v>198</v>
      </c>
      <c r="H53" s="134" t="s">
        <v>381</v>
      </c>
      <c r="I53" s="92" t="s">
        <v>192</v>
      </c>
    </row>
    <row r="54" spans="1:9" ht="191.4" x14ac:dyDescent="0.3">
      <c r="A54" s="49">
        <v>38</v>
      </c>
      <c r="B54" s="50" t="s">
        <v>323</v>
      </c>
      <c r="C54" s="49" t="s">
        <v>93</v>
      </c>
      <c r="D54" s="57" t="s">
        <v>273</v>
      </c>
      <c r="E54" s="44" t="s">
        <v>111</v>
      </c>
      <c r="F54" s="45" t="s">
        <v>327</v>
      </c>
      <c r="G54" s="45" t="s">
        <v>274</v>
      </c>
      <c r="H54" s="45" t="s">
        <v>265</v>
      </c>
      <c r="I54" s="92" t="s">
        <v>422</v>
      </c>
    </row>
  </sheetData>
  <autoFilter ref="A2:I54"/>
  <mergeCells count="64">
    <mergeCell ref="H29:H30"/>
    <mergeCell ref="I29:I30"/>
    <mergeCell ref="H35:H36"/>
    <mergeCell ref="I35:I36"/>
    <mergeCell ref="A50:A51"/>
    <mergeCell ref="B50:B51"/>
    <mergeCell ref="D50:D51"/>
    <mergeCell ref="E50:E51"/>
    <mergeCell ref="F50:G50"/>
    <mergeCell ref="H50:H51"/>
    <mergeCell ref="I50:I51"/>
    <mergeCell ref="A35:A36"/>
    <mergeCell ref="B35:B36"/>
    <mergeCell ref="D35:D36"/>
    <mergeCell ref="E35:E36"/>
    <mergeCell ref="F35:G35"/>
    <mergeCell ref="A29:A30"/>
    <mergeCell ref="B29:B30"/>
    <mergeCell ref="D29:D30"/>
    <mergeCell ref="E29:E30"/>
    <mergeCell ref="F29:G29"/>
    <mergeCell ref="C29:C30"/>
    <mergeCell ref="A1:A2"/>
    <mergeCell ref="B1:B2"/>
    <mergeCell ref="A22:A23"/>
    <mergeCell ref="B22:B23"/>
    <mergeCell ref="D22:D23"/>
    <mergeCell ref="A8:A9"/>
    <mergeCell ref="B8:B9"/>
    <mergeCell ref="D8:D9"/>
    <mergeCell ref="A15:A16"/>
    <mergeCell ref="B15:B16"/>
    <mergeCell ref="D15:D16"/>
    <mergeCell ref="D1:D2"/>
    <mergeCell ref="C1:C2"/>
    <mergeCell ref="C8:C9"/>
    <mergeCell ref="C15:C16"/>
    <mergeCell ref="C22:C23"/>
    <mergeCell ref="E1:E2"/>
    <mergeCell ref="E22:E23"/>
    <mergeCell ref="F22:G22"/>
    <mergeCell ref="H22:H23"/>
    <mergeCell ref="I22:I23"/>
    <mergeCell ref="E8:E9"/>
    <mergeCell ref="F8:G8"/>
    <mergeCell ref="H8:H9"/>
    <mergeCell ref="I8:I9"/>
    <mergeCell ref="E15:E16"/>
    <mergeCell ref="F15:G15"/>
    <mergeCell ref="H15:H16"/>
    <mergeCell ref="F1:G1"/>
    <mergeCell ref="H1:H2"/>
    <mergeCell ref="I1:I2"/>
    <mergeCell ref="I15:I16"/>
    <mergeCell ref="C35:C36"/>
    <mergeCell ref="C43:C44"/>
    <mergeCell ref="C50:C51"/>
    <mergeCell ref="I43:I44"/>
    <mergeCell ref="A43:A44"/>
    <mergeCell ref="B43:B44"/>
    <mergeCell ref="D43:D44"/>
    <mergeCell ref="E43:E44"/>
    <mergeCell ref="F43:G43"/>
    <mergeCell ref="H43:H44"/>
  </mergeCells>
  <pageMargins left="0.70866141732283472" right="0.70866141732283472" top="0.74803149606299213" bottom="0.74803149606299213" header="0.31496062992125984" footer="0.31496062992125984"/>
  <pageSetup scale="45" fitToHeight="8" orientation="landscape" r:id="rId1"/>
  <rowBreaks count="7" manualBreakCount="7">
    <brk id="7" max="7" man="1"/>
    <brk id="14" max="7" man="1"/>
    <brk id="21" max="7" man="1"/>
    <brk id="28" max="7" man="1"/>
    <brk id="34" max="7" man="1"/>
    <brk id="42" max="7" man="1"/>
    <brk id="4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E52" sqref="E52"/>
    </sheetView>
  </sheetViews>
  <sheetFormatPr baseColWidth="10" defaultRowHeight="14.4" x14ac:dyDescent="0.3"/>
  <cols>
    <col min="1" max="1" width="11.33203125" bestFit="1" customWidth="1"/>
    <col min="2" max="2" width="5.33203125" bestFit="1" customWidth="1"/>
    <col min="3" max="3" width="50.44140625" bestFit="1" customWidth="1"/>
    <col min="4" max="4" width="15.6640625" bestFit="1" customWidth="1"/>
    <col min="6" max="6" width="11" bestFit="1" customWidth="1"/>
  </cols>
  <sheetData>
    <row r="1" spans="1:6" ht="15" thickBot="1" x14ac:dyDescent="0.35">
      <c r="A1" s="234" t="s">
        <v>386</v>
      </c>
      <c r="B1" s="235"/>
      <c r="C1" s="235"/>
      <c r="D1" s="235"/>
      <c r="E1" s="235"/>
      <c r="F1" s="236"/>
    </row>
    <row r="2" spans="1:6" x14ac:dyDescent="0.3">
      <c r="A2" s="125"/>
      <c r="B2" s="237"/>
      <c r="C2" s="238"/>
      <c r="D2" s="241" t="s">
        <v>389</v>
      </c>
      <c r="E2" s="126"/>
      <c r="F2" s="127"/>
    </row>
    <row r="3" spans="1:6" ht="40.200000000000003" thickBot="1" x14ac:dyDescent="0.35">
      <c r="A3" s="128" t="s">
        <v>387</v>
      </c>
      <c r="B3" s="239" t="s">
        <v>388</v>
      </c>
      <c r="C3" s="240"/>
      <c r="D3" s="242"/>
      <c r="E3" s="129" t="s">
        <v>390</v>
      </c>
      <c r="F3" s="129" t="s">
        <v>391</v>
      </c>
    </row>
    <row r="4" spans="1:6" ht="177.75" customHeight="1" x14ac:dyDescent="0.3">
      <c r="A4" s="105" t="s">
        <v>392</v>
      </c>
      <c r="B4" s="243" t="s">
        <v>394</v>
      </c>
      <c r="C4" s="246" t="s">
        <v>395</v>
      </c>
      <c r="D4" s="248" t="s">
        <v>396</v>
      </c>
      <c r="E4" s="109" t="s">
        <v>379</v>
      </c>
      <c r="F4" s="111"/>
    </row>
    <row r="5" spans="1:6" ht="39.6" x14ac:dyDescent="0.3">
      <c r="A5" s="106"/>
      <c r="B5" s="244"/>
      <c r="C5" s="246"/>
      <c r="D5" s="246"/>
      <c r="E5" s="109" t="s">
        <v>397</v>
      </c>
      <c r="F5" s="112">
        <v>44012</v>
      </c>
    </row>
    <row r="6" spans="1:6" ht="40.200000000000003" thickBot="1" x14ac:dyDescent="0.35">
      <c r="A6" s="107" t="s">
        <v>393</v>
      </c>
      <c r="B6" s="245"/>
      <c r="C6" s="247"/>
      <c r="D6" s="247"/>
      <c r="E6" s="110"/>
      <c r="F6" s="113"/>
    </row>
    <row r="7" spans="1:6" ht="99.75" customHeight="1" x14ac:dyDescent="0.3">
      <c r="A7" s="108"/>
      <c r="B7" s="243" t="s">
        <v>398</v>
      </c>
      <c r="C7" s="248" t="s">
        <v>399</v>
      </c>
      <c r="D7" s="248" t="s">
        <v>400</v>
      </c>
      <c r="E7" s="109" t="s">
        <v>379</v>
      </c>
      <c r="F7" s="111"/>
    </row>
    <row r="8" spans="1:6" ht="39.6" x14ac:dyDescent="0.3">
      <c r="A8" s="108"/>
      <c r="B8" s="244"/>
      <c r="C8" s="246"/>
      <c r="D8" s="246"/>
      <c r="E8" s="109" t="s">
        <v>397</v>
      </c>
      <c r="F8" s="111"/>
    </row>
    <row r="9" spans="1:6" x14ac:dyDescent="0.3">
      <c r="A9" s="108"/>
      <c r="B9" s="244"/>
      <c r="C9" s="246"/>
      <c r="D9" s="246"/>
      <c r="E9" s="114"/>
      <c r="F9" s="111"/>
    </row>
    <row r="10" spans="1:6" x14ac:dyDescent="0.3">
      <c r="A10" s="108"/>
      <c r="B10" s="244"/>
      <c r="C10" s="246"/>
      <c r="D10" s="246"/>
      <c r="E10" s="114"/>
      <c r="F10" s="112">
        <v>44012</v>
      </c>
    </row>
    <row r="11" spans="1:6" x14ac:dyDescent="0.3">
      <c r="A11" s="108"/>
      <c r="B11" s="244"/>
      <c r="C11" s="246"/>
      <c r="D11" s="246"/>
      <c r="E11" s="114"/>
      <c r="F11" s="115"/>
    </row>
    <row r="12" spans="1:6" x14ac:dyDescent="0.3">
      <c r="A12" s="108"/>
      <c r="B12" s="244"/>
      <c r="C12" s="246"/>
      <c r="D12" s="246"/>
      <c r="E12" s="114"/>
      <c r="F12" s="115"/>
    </row>
    <row r="13" spans="1:6" x14ac:dyDescent="0.3">
      <c r="A13" s="108"/>
      <c r="B13" s="244"/>
      <c r="C13" s="246"/>
      <c r="D13" s="246"/>
      <c r="E13" s="114"/>
      <c r="F13" s="115"/>
    </row>
    <row r="14" spans="1:6" x14ac:dyDescent="0.3">
      <c r="A14" s="108"/>
      <c r="B14" s="244"/>
      <c r="C14" s="246"/>
      <c r="D14" s="246"/>
      <c r="E14" s="114"/>
      <c r="F14" s="115"/>
    </row>
    <row r="15" spans="1:6" x14ac:dyDescent="0.3">
      <c r="A15" s="108"/>
      <c r="B15" s="244"/>
      <c r="C15" s="246"/>
      <c r="D15" s="246"/>
      <c r="E15" s="114"/>
      <c r="F15" s="115"/>
    </row>
    <row r="16" spans="1:6" x14ac:dyDescent="0.3">
      <c r="A16" s="108"/>
      <c r="B16" s="244"/>
      <c r="C16" s="246"/>
      <c r="D16" s="246"/>
      <c r="E16" s="114"/>
      <c r="F16" s="115"/>
    </row>
    <row r="17" spans="1:6" x14ac:dyDescent="0.3">
      <c r="A17" s="108"/>
      <c r="B17" s="244"/>
      <c r="C17" s="246"/>
      <c r="D17" s="246"/>
      <c r="E17" s="114"/>
      <c r="F17" s="115"/>
    </row>
    <row r="18" spans="1:6" x14ac:dyDescent="0.3">
      <c r="A18" s="108"/>
      <c r="B18" s="244"/>
      <c r="C18" s="246"/>
      <c r="D18" s="246"/>
      <c r="E18" s="114"/>
      <c r="F18" s="115"/>
    </row>
    <row r="19" spans="1:6" x14ac:dyDescent="0.3">
      <c r="A19" s="108"/>
      <c r="B19" s="244"/>
      <c r="C19" s="246"/>
      <c r="D19" s="246"/>
      <c r="E19" s="114"/>
      <c r="F19" s="115"/>
    </row>
    <row r="20" spans="1:6" ht="15" thickBot="1" x14ac:dyDescent="0.35">
      <c r="A20" s="108"/>
      <c r="B20" s="245"/>
      <c r="C20" s="247"/>
      <c r="D20" s="247"/>
      <c r="E20" s="113"/>
      <c r="F20" s="116"/>
    </row>
    <row r="21" spans="1:6" ht="152.25" customHeight="1" x14ac:dyDescent="0.3">
      <c r="A21" s="117" t="s">
        <v>401</v>
      </c>
      <c r="B21" s="249" t="s">
        <v>403</v>
      </c>
      <c r="C21" s="248" t="s">
        <v>404</v>
      </c>
      <c r="D21" s="109"/>
      <c r="E21" s="109" t="s">
        <v>379</v>
      </c>
      <c r="F21" s="232">
        <v>44135</v>
      </c>
    </row>
    <row r="22" spans="1:6" ht="40.200000000000003" thickBot="1" x14ac:dyDescent="0.35">
      <c r="A22" s="118"/>
      <c r="B22" s="250"/>
      <c r="C22" s="247"/>
      <c r="D22" s="110" t="s">
        <v>405</v>
      </c>
      <c r="E22" s="110" t="s">
        <v>406</v>
      </c>
      <c r="F22" s="233"/>
    </row>
    <row r="23" spans="1:6" ht="84" customHeight="1" x14ac:dyDescent="0.3">
      <c r="A23" s="119" t="s">
        <v>402</v>
      </c>
      <c r="B23" s="249" t="s">
        <v>407</v>
      </c>
      <c r="C23" s="253" t="s">
        <v>408</v>
      </c>
      <c r="D23" s="109"/>
      <c r="E23" s="109" t="s">
        <v>379</v>
      </c>
      <c r="F23" s="232">
        <v>44135</v>
      </c>
    </row>
    <row r="24" spans="1:6" ht="39.6" x14ac:dyDescent="0.3">
      <c r="A24" s="120"/>
      <c r="B24" s="251"/>
      <c r="C24" s="254"/>
      <c r="D24" s="109" t="s">
        <v>409</v>
      </c>
      <c r="E24" s="109" t="s">
        <v>406</v>
      </c>
      <c r="F24" s="252"/>
    </row>
    <row r="25" spans="1:6" x14ac:dyDescent="0.3">
      <c r="A25" s="120"/>
      <c r="B25" s="251"/>
      <c r="C25" s="254"/>
      <c r="D25" s="109"/>
      <c r="E25" s="114"/>
      <c r="F25" s="252"/>
    </row>
    <row r="26" spans="1:6" ht="15" thickBot="1" x14ac:dyDescent="0.35">
      <c r="A26" s="120"/>
      <c r="B26" s="250"/>
      <c r="C26" s="255"/>
      <c r="D26" s="110"/>
      <c r="E26" s="113"/>
      <c r="F26" s="233"/>
    </row>
    <row r="27" spans="1:6" ht="126.75" customHeight="1" x14ac:dyDescent="0.3">
      <c r="A27" s="120"/>
      <c r="B27" s="249" t="s">
        <v>410</v>
      </c>
      <c r="C27" s="248" t="s">
        <v>411</v>
      </c>
      <c r="D27" s="248" t="s">
        <v>412</v>
      </c>
      <c r="E27" s="109" t="s">
        <v>379</v>
      </c>
      <c r="F27" s="232">
        <v>44165</v>
      </c>
    </row>
    <row r="28" spans="1:6" ht="40.200000000000003" thickBot="1" x14ac:dyDescent="0.35">
      <c r="A28" s="121"/>
      <c r="B28" s="250"/>
      <c r="C28" s="247"/>
      <c r="D28" s="247"/>
      <c r="E28" s="110" t="s">
        <v>397</v>
      </c>
      <c r="F28" s="233"/>
    </row>
    <row r="29" spans="1:6" ht="39.6" x14ac:dyDescent="0.3">
      <c r="A29" s="122" t="s">
        <v>413</v>
      </c>
      <c r="B29" s="249" t="s">
        <v>415</v>
      </c>
      <c r="C29" s="248" t="s">
        <v>416</v>
      </c>
      <c r="D29" s="109" t="s">
        <v>417</v>
      </c>
      <c r="E29" s="109" t="s">
        <v>379</v>
      </c>
      <c r="F29" s="232">
        <v>44135</v>
      </c>
    </row>
    <row r="30" spans="1:6" ht="39.6" x14ac:dyDescent="0.3">
      <c r="A30" s="123"/>
      <c r="B30" s="251"/>
      <c r="C30" s="246"/>
      <c r="D30" s="109"/>
      <c r="E30" s="109" t="s">
        <v>397</v>
      </c>
      <c r="F30" s="252"/>
    </row>
    <row r="31" spans="1:6" ht="264.60000000000002" thickBot="1" x14ac:dyDescent="0.35">
      <c r="A31" s="124" t="s">
        <v>414</v>
      </c>
      <c r="B31" s="250"/>
      <c r="C31" s="247"/>
      <c r="D31" s="110" t="s">
        <v>418</v>
      </c>
      <c r="E31" s="113"/>
      <c r="F31" s="233"/>
    </row>
  </sheetData>
  <mergeCells count="23">
    <mergeCell ref="B29:B31"/>
    <mergeCell ref="C29:C31"/>
    <mergeCell ref="F29:F31"/>
    <mergeCell ref="B23:B26"/>
    <mergeCell ref="C23:C26"/>
    <mergeCell ref="F23:F26"/>
    <mergeCell ref="B27:B28"/>
    <mergeCell ref="C27:C28"/>
    <mergeCell ref="D27:D28"/>
    <mergeCell ref="F27:F28"/>
    <mergeCell ref="F21:F22"/>
    <mergeCell ref="A1:F1"/>
    <mergeCell ref="B2:C2"/>
    <mergeCell ref="B3:C3"/>
    <mergeCell ref="D2:D3"/>
    <mergeCell ref="B4:B6"/>
    <mergeCell ref="C4:C6"/>
    <mergeCell ref="D4:D6"/>
    <mergeCell ref="B7:B20"/>
    <mergeCell ref="C7:C20"/>
    <mergeCell ref="D7:D20"/>
    <mergeCell ref="B21:B22"/>
    <mergeCell ref="C21:C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Indicaciones</vt:lpstr>
      <vt:lpstr>Tablero de Riesgos y Controles</vt:lpstr>
      <vt:lpstr>Resumen Word</vt:lpstr>
      <vt:lpstr>Hoja1</vt:lpstr>
      <vt:lpstr>'Resumen Word'!Área_de_impresión</vt:lpstr>
      <vt:lpstr>'Tablero de Riesgos y Controles'!Área_de_impresión</vt:lpstr>
      <vt:lpstr>'Tablero de Riesgos y Controles'!Títulos_a_imprimir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Hernandez Zorro</dc:creator>
  <cp:lastModifiedBy>Eliana Carolina Tamayo Amaya</cp:lastModifiedBy>
  <cp:lastPrinted>2020-12-18T15:31:28Z</cp:lastPrinted>
  <dcterms:created xsi:type="dcterms:W3CDTF">2017-05-09T14:17:41Z</dcterms:created>
  <dcterms:modified xsi:type="dcterms:W3CDTF">2020-12-18T22:41:40Z</dcterms:modified>
</cp:coreProperties>
</file>